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air\Dropbox\TS Amsterdam\Prijslijsten TKD artikelen\"/>
    </mc:Choice>
  </mc:AlternateContent>
  <bookViews>
    <workbookView xWindow="0" yWindow="0" windowWidth="16815" windowHeight="7650"/>
  </bookViews>
  <sheets>
    <sheet name="Bestelformulier" sheetId="1" r:id="rId1"/>
    <sheet name="Prijslijst" sheetId="4" state="veryHidden" r:id="rId2"/>
    <sheet name="Afbeeldingen" sheetId="5" state="veryHidden" r:id="rId3"/>
    <sheet name="Tabellen" sheetId="3" state="veryHidden" r:id="rId4"/>
  </sheets>
  <definedNames>
    <definedName name="_MF0010">Tabellen!$H$2:$H$5</definedName>
    <definedName name="_MF0011">Tabellen!$I$2:$I$3</definedName>
    <definedName name="_MF0012">Tabellen!$J$2:$J$3</definedName>
    <definedName name="_MF0020">Tabellen!$K$2:$K$6</definedName>
    <definedName name="_MF0021">Tabellen!$L$2:$L$4</definedName>
    <definedName name="_MF0022">Tabellen!$M$2:$M$4</definedName>
    <definedName name="_MF0030">Tabellen!$N$2:$N$9</definedName>
    <definedName name="_MF0031">Tabellen!$O$2:$O$9</definedName>
    <definedName name="_MF0032">Tabellen!$P$2:$P$9</definedName>
    <definedName name="_MF0040">Tabellen!$Q$2:$Q$7</definedName>
    <definedName name="_MF0041">Tabellen!$R$2:$R$7</definedName>
    <definedName name="_MF0042">Tabellen!$S$2:$S$7</definedName>
    <definedName name="_MF0050">Tabellen!$T$2:$T$5</definedName>
    <definedName name="_MF0100">Tabellen!$U$2:$U$9</definedName>
    <definedName name="_MF0110">Tabellen!$V$2:$V$3</definedName>
    <definedName name="_MF0111">Tabellen!$W$2:$W$9</definedName>
    <definedName name="_MF0200">Tabellen!$X$2:$X$9</definedName>
    <definedName name="_MF0210">Tabellen!$Y$2:$Y$7</definedName>
    <definedName name="_MF0211">Tabellen!$Z$2:$Z$9</definedName>
    <definedName name="_MF0300">Tabellen!$AA$2:$AA$8</definedName>
    <definedName name="_MF0310">Tabellen!$AB$2:$AB$4</definedName>
    <definedName name="_MF0400">Tabellen!$AC$2:$AC$7</definedName>
    <definedName name="_MF0410">Tabellen!$AD$2:$AD$4</definedName>
    <definedName name="_MF0500">Tabellen!$AE$2:$AE$3</definedName>
    <definedName name="_MF0600">Tabellen!$AF$2:$AF$8</definedName>
    <definedName name="_MF0610">Tabellen!$AG$2:$AG$8</definedName>
    <definedName name="_MF0700">Tabellen!$AH$2:$AH$6</definedName>
    <definedName name="_TSA0010">Tabellen!$E$2:$E$10</definedName>
    <definedName name="_TSA0011">Tabellen!$F$2:$F$5</definedName>
    <definedName name="_TSA0020">Tabellen!$G$2:$G$5</definedName>
    <definedName name="Aantal">Tabellen!$D$2:$D$25</definedName>
    <definedName name="Artikelnr">Tabellen!$A$2:$A$34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1" l="1"/>
  <c r="C21" i="1"/>
  <c r="C22" i="1"/>
  <c r="C23" i="1"/>
  <c r="C24" i="1"/>
  <c r="C25" i="1"/>
  <c r="C26" i="1"/>
  <c r="C27" i="1"/>
  <c r="C28" i="1"/>
  <c r="C29" i="1"/>
  <c r="C30" i="1"/>
  <c r="C31" i="1"/>
  <c r="C32" i="1"/>
  <c r="C33" i="1"/>
  <c r="C34" i="1"/>
  <c r="C19" i="1"/>
  <c r="B20" i="1"/>
  <c r="B21" i="1"/>
  <c r="B22" i="1"/>
  <c r="B23" i="1"/>
  <c r="B24" i="1"/>
  <c r="B25" i="1"/>
  <c r="B26" i="1"/>
  <c r="B27" i="1"/>
  <c r="B28" i="1"/>
  <c r="B29" i="1"/>
  <c r="B30" i="1"/>
  <c r="B31" i="1"/>
  <c r="B32" i="1"/>
  <c r="B33" i="1"/>
  <c r="B34" i="1"/>
  <c r="B19" i="1"/>
  <c r="F19" i="1" l="1"/>
  <c r="F20" i="1"/>
  <c r="F21" i="1"/>
  <c r="F22" i="1"/>
  <c r="F23" i="1"/>
  <c r="F24" i="1"/>
  <c r="F25" i="1"/>
  <c r="F26" i="1"/>
  <c r="F27" i="1"/>
  <c r="F28" i="1"/>
  <c r="F29" i="1"/>
  <c r="F30" i="1"/>
  <c r="F31" i="1"/>
  <c r="F32" i="1"/>
  <c r="F33" i="1"/>
  <c r="F34" i="1"/>
  <c r="A35" i="1"/>
  <c r="F35" i="1" l="1"/>
</calcChain>
</file>

<file path=xl/sharedStrings.xml><?xml version="1.0" encoding="utf-8"?>
<sst xmlns="http://schemas.openxmlformats.org/spreadsheetml/2006/main" count="280" uniqueCount="185">
  <si>
    <t>Artikelnr.</t>
  </si>
  <si>
    <t>Maat</t>
  </si>
  <si>
    <t>Aantal</t>
  </si>
  <si>
    <t>Omschrijving</t>
  </si>
  <si>
    <t>Subtotaal</t>
  </si>
  <si>
    <t>Artikel</t>
  </si>
  <si>
    <t>Maten</t>
  </si>
  <si>
    <t>Prijs</t>
  </si>
  <si>
    <t>MF0010</t>
  </si>
  <si>
    <t>110-140</t>
  </si>
  <si>
    <t>MF0011</t>
  </si>
  <si>
    <t>150-160</t>
  </si>
  <si>
    <t>MF0012</t>
  </si>
  <si>
    <t>170-180</t>
  </si>
  <si>
    <t>MF0020</t>
  </si>
  <si>
    <t>110-150</t>
  </si>
  <si>
    <t>MF0021</t>
  </si>
  <si>
    <t>160-180</t>
  </si>
  <si>
    <t>MF0022</t>
  </si>
  <si>
    <t>190-210</t>
  </si>
  <si>
    <t>MF0100</t>
  </si>
  <si>
    <t>S-XL</t>
  </si>
  <si>
    <t>MF0110</t>
  </si>
  <si>
    <t>MF0200</t>
  </si>
  <si>
    <t>MF0210</t>
  </si>
  <si>
    <t>MF0211</t>
  </si>
  <si>
    <t>MF0300</t>
  </si>
  <si>
    <t>S-L</t>
  </si>
  <si>
    <t>MF0310</t>
  </si>
  <si>
    <t>MF0400</t>
  </si>
  <si>
    <t>MF0500</t>
  </si>
  <si>
    <t>MightyFist Revolution Dobok (Beginner) 110-140</t>
  </si>
  <si>
    <t>MightyFist Revolution Dobok (Beginner) 150-160</t>
  </si>
  <si>
    <t>MightyFist Revolution Dobok (Beginner) 170-180</t>
  </si>
  <si>
    <t>MightyFist Matrix Dobok (Leerling gekleurde banders) 110-150</t>
  </si>
  <si>
    <t>MightyFist Matrix Dobok (Leerling gekleurde banders) 160-180</t>
  </si>
  <si>
    <t>MightyFist Matrix Dobok (Leerling gekleurde banders) 190-210</t>
  </si>
  <si>
    <t>XXXS-XL</t>
  </si>
  <si>
    <t>MightyFist Scheenbeschermers: kunststof (stevig) S-L</t>
  </si>
  <si>
    <t>Kind</t>
  </si>
  <si>
    <t>Volwassene</t>
  </si>
  <si>
    <t>Artikelnummer</t>
  </si>
  <si>
    <t>S</t>
  </si>
  <si>
    <t>XS</t>
  </si>
  <si>
    <t>M</t>
  </si>
  <si>
    <t>L</t>
  </si>
  <si>
    <t>XL</t>
  </si>
  <si>
    <t>_MF0010</t>
  </si>
  <si>
    <t>_MF0011</t>
  </si>
  <si>
    <t>_MF0012</t>
  </si>
  <si>
    <t>_MF0020</t>
  </si>
  <si>
    <t>_MF0021</t>
  </si>
  <si>
    <t>_MF0022</t>
  </si>
  <si>
    <t>_MF0030</t>
  </si>
  <si>
    <t>_MF0031</t>
  </si>
  <si>
    <t>_MF0032</t>
  </si>
  <si>
    <t>_MF0040</t>
  </si>
  <si>
    <t>_MF0041</t>
  </si>
  <si>
    <t>_MF0042</t>
  </si>
  <si>
    <t>_MF0050</t>
  </si>
  <si>
    <t>_MF0100</t>
  </si>
  <si>
    <t>_MF0110</t>
  </si>
  <si>
    <t>_MF0200</t>
  </si>
  <si>
    <t>_MF0210</t>
  </si>
  <si>
    <t>_MF0211</t>
  </si>
  <si>
    <t>_MF0300</t>
  </si>
  <si>
    <t>_MF0310</t>
  </si>
  <si>
    <t>_MF0400</t>
  </si>
  <si>
    <t>_MF0410</t>
  </si>
  <si>
    <t>_MF0500</t>
  </si>
  <si>
    <t>_MF0600</t>
  </si>
  <si>
    <t>_MF0610</t>
  </si>
  <si>
    <t>Prijs per stuk</t>
  </si>
  <si>
    <t>TOTAAL</t>
  </si>
  <si>
    <t>Bestelformulier Sportartikelen</t>
  </si>
  <si>
    <t xml:space="preserve"> Taekwon-Do School Amsterdam</t>
  </si>
  <si>
    <t>Datum</t>
  </si>
  <si>
    <t>Email</t>
  </si>
  <si>
    <t>Voor- en achternaam</t>
  </si>
  <si>
    <t>TSA lid*</t>
  </si>
  <si>
    <t>*Invullen indien u voor uw kind bestelt</t>
  </si>
  <si>
    <t>_TSA0010</t>
  </si>
  <si>
    <t>Hoodie Taekwon-Do School Amsterdam</t>
  </si>
  <si>
    <t>_TSA0011</t>
  </si>
  <si>
    <t>_TSA0020</t>
  </si>
  <si>
    <t>TSA0010</t>
  </si>
  <si>
    <t>TSA0020</t>
  </si>
  <si>
    <t>Een bestelling plaatsen:</t>
  </si>
  <si>
    <t>T-shirt Taekwon-Do School Amsterdam</t>
  </si>
  <si>
    <t>S - Rood</t>
  </si>
  <si>
    <t>M - Rood</t>
  </si>
  <si>
    <t>L - Rood</t>
  </si>
  <si>
    <t>S - Wit</t>
  </si>
  <si>
    <t>M - Wit</t>
  </si>
  <si>
    <t>L - Wit</t>
  </si>
  <si>
    <t>S - Zwart</t>
  </si>
  <si>
    <t>M - Zwart</t>
  </si>
  <si>
    <t>L - Zwart</t>
  </si>
  <si>
    <t>MightyFist Matrix Dobok (Leerling gekleurde banders)</t>
  </si>
  <si>
    <t>XL - Rood</t>
  </si>
  <si>
    <t>S - Blauw</t>
  </si>
  <si>
    <t>M - Blauw</t>
  </si>
  <si>
    <t>L - Blauw</t>
  </si>
  <si>
    <t>XL - Blauw</t>
  </si>
  <si>
    <t>XS - Rood</t>
  </si>
  <si>
    <t>XS - Blauw</t>
  </si>
  <si>
    <t>XXXS - Rood</t>
  </si>
  <si>
    <t>XXS - Rood</t>
  </si>
  <si>
    <t>XXXS - Blauw</t>
  </si>
  <si>
    <t>XXS - Blauw</t>
  </si>
  <si>
    <t>MightyFist Hoofdbeschermers: S-L, Rood of Blauw</t>
  </si>
  <si>
    <t>S - 24 cm</t>
  </si>
  <si>
    <t>M - 26 cm</t>
  </si>
  <si>
    <t>L - 29 cm</t>
  </si>
  <si>
    <t>S - 26 cm</t>
  </si>
  <si>
    <t>M - 30 cm</t>
  </si>
  <si>
    <t>L - 34 cm</t>
  </si>
  <si>
    <t>MightyFist Handbeschermers: kunststof XS (KIDS ONLY)</t>
  </si>
  <si>
    <t>MF0111</t>
  </si>
  <si>
    <t>MightyFist Handbeschermers: kunststof S-XL (Volwassenen)</t>
  </si>
  <si>
    <t>_MF0111</t>
  </si>
  <si>
    <t>MightyFist Handbeschermers: kunststof XS (Kids)</t>
  </si>
  <si>
    <t>MightyFist Handbeschermers: leer S-XL (Volwassenen)</t>
  </si>
  <si>
    <t>MightyFist Voetbeschermers: kunststof XXXS-XS (Kids only)</t>
  </si>
  <si>
    <t>MightyFist Voetbeschermers: leer S-XL (Volwassenen)</t>
  </si>
  <si>
    <t>MightyFist Voetbeschermers: kunststof S-XL (volwassenen)</t>
  </si>
  <si>
    <t>XXS - XXL</t>
  </si>
  <si>
    <t>XXS - 20 cm</t>
  </si>
  <si>
    <t>XS - 22 cm</t>
  </si>
  <si>
    <t>XL - 31 cm</t>
  </si>
  <si>
    <t>XXL - 34 cm</t>
  </si>
  <si>
    <t>MightyFist Scheenbeschermers: katoen (flexibel) XXS-XXL</t>
  </si>
  <si>
    <t>MightyFist Voetbeschermers: kunststof XXXS-XS (Kids)</t>
  </si>
  <si>
    <t>MightyFist Voetbeschermers: kunststof S-XL (Volwassenen)</t>
  </si>
  <si>
    <t xml:space="preserve">Student Uniform (gekleurde banders), ITF Approved Dobok. Zeer licht ademend materiaal. Beste kwaliteit dobok op de markt! Materiaal: polykatoen.
</t>
  </si>
  <si>
    <t xml:space="preserve">Handbeschermers voor KINDEREN van hoge kwaliteit kunststof (polyurethaan). Verkrijgbaar in rood en blauw. Zeer veilig ontwerp. Elastieken aanspanband en extra dikke bescherming rond de knokkels. </t>
  </si>
  <si>
    <t xml:space="preserve">Leren handbeschermers (ITF approved) voor VOLWASSENEN van hoge kwaliteit. Verkrijgbaar in rood en blauw. Ontworpen volgens de hoogste veiligheidsstandaarden. Nylon (niet-elastisch) klittenband aanspanband, extra dikke bescherming rond te knokkels. </t>
  </si>
  <si>
    <t xml:space="preserve">Kunststof (polyurethaan) handbeschermers (ITF approved) voor VOLWASSENEN van hoge kwaliteit. Verkrijgbaar in rood en blauw. Ontworpen volgens de hoogste veiligheidsstandaarden. Nylon (niet-elastisch) klittenband aanspanband, extra dikke bescherming rond te knokkels. </t>
  </si>
  <si>
    <t xml:space="preserve">Leren voetbeschermers voor VOLWASSENEN (ITF approved). Hoge kwaliteitsbeschermers, verkrijgbaar in rood en blauw, met extra veilig ontwerp. Elastieken aanspanband, extra bescherming op de wreef en enkels. </t>
  </si>
  <si>
    <t>Kunststof voetbeschermers voor KINDEREN (polyurethaan). Hoge kwaliteitsbeschermers, verkrijgbaar in rood en blauw. Elastieken aanspanband, extra bescherming op de wreef en enkels.</t>
  </si>
  <si>
    <t>Scheenbeschermers van elastisch katoen, met 12 mm EVA schuimvulling. Lengtematen: XXS = 20cm; XS = 22cm; S = 24 cm; M = 26cm; L = 29cm; XL = 31cm; XXL = 34cm.</t>
  </si>
  <si>
    <t>Scheenbeschermers van kunstleer (polyurethaan). Topkwaliteit scheenbeschermer met foamvulling. Lengtematen:  S = 26cm; M = 30cm; L = 34cm.</t>
  </si>
  <si>
    <t>Transparant kleurloos bitje. Instructies: bitje in bak leggen en overgieten met kokend water. Vervolgens kort onder de koude kraan houden om het bitje te laten afkoelen en meteen in de mond nemen (over het bovengebit). Daarna uit de mond halen en in koud water leggen.</t>
  </si>
  <si>
    <t>MightyFist Mondbeschermer: transparant, kleurloos (kind of volwassene)</t>
  </si>
  <si>
    <t>MightyFist Hoofdbeschermers: rood of blauw S-L</t>
  </si>
  <si>
    <t>Lichte kunststof hoofdbeschermer (ITF Approved)</t>
  </si>
  <si>
    <t>Kunststof voetbeschermers (polyurethaan) voor VOLWASSENEN ( ITF approved). Hoge kwaliteitsbeschermers, verkrijgbaar in rood en blauw. Zeer veilig ontwerp, met elastieken aanspanband en extra bescherming op de wreef en enkels ten gunste van de veiligheid.</t>
  </si>
  <si>
    <t>MightyFist Mondbeschermer: kind/volwassene</t>
  </si>
  <si>
    <t>Kind/ volwassene</t>
  </si>
  <si>
    <t>MF0700</t>
  </si>
  <si>
    <t>Kwon kruisbeschermer</t>
  </si>
  <si>
    <t>Eenvoudige kruisbeschermer met harde plastic cup in een elastisch broek. Maten XS t/m XL</t>
  </si>
  <si>
    <t>XS - XL</t>
  </si>
  <si>
    <t>_MF0700</t>
  </si>
  <si>
    <t>95 to 104 cm</t>
  </si>
  <si>
    <t>105 to 114 cm</t>
  </si>
  <si>
    <t>115 to 124 cm</t>
  </si>
  <si>
    <t>XXXS</t>
  </si>
  <si>
    <t>XXS</t>
  </si>
  <si>
    <t>XXL</t>
  </si>
  <si>
    <t>Dobok maat</t>
  </si>
  <si>
    <t>Lengte</t>
  </si>
  <si>
    <t>125 - 134 cm</t>
  </si>
  <si>
    <t>135 - 144 cm</t>
  </si>
  <si>
    <t>145 - 154 cm</t>
  </si>
  <si>
    <t>155 - 164 cm</t>
  </si>
  <si>
    <t>165 - 174 cm</t>
  </si>
  <si>
    <t>175 - 184 cm</t>
  </si>
  <si>
    <t>185 - 194 cm</t>
  </si>
  <si>
    <t>195 - 204 cm</t>
  </si>
  <si>
    <t>205 - 214 cm</t>
  </si>
  <si>
    <t>34 - 35</t>
  </si>
  <si>
    <t>35.5 - 37</t>
  </si>
  <si>
    <t>37.5 - 38.5</t>
  </si>
  <si>
    <t>39 - 41</t>
  </si>
  <si>
    <t>42 - 44</t>
  </si>
  <si>
    <t>45 - 47</t>
  </si>
  <si>
    <t>48 - 50</t>
  </si>
  <si>
    <t>Mooie beginnersdobok (gekleurde banders) met het nieuwe ITF logo op de borst,  de ITF-boom op de rug van de jas en de het nieuwe ITF letterlogo op de broek. Gesloten jasje (dus geen oncomfortabele klittenband of rits!).  Polykatoen stretchstof. Inclusief witte band.</t>
  </si>
  <si>
    <t>Schoen-maat</t>
  </si>
  <si>
    <t>Voetbe-schermer</t>
  </si>
  <si>
    <t>34-35</t>
  </si>
  <si>
    <t>35.5-37</t>
  </si>
  <si>
    <t>105-115 cm</t>
  </si>
  <si>
    <t>115-125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</si>
</sst>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2]\ * #,##0.00_);_([$€-2]\ * \(#,##0.00\);_([$€-2]\ * &quot;-&quot;??_);_(@_)"/>
    <numFmt numFmtId="165" formatCode="_ [$€-413]\ * #,##0.00_ ;_ [$€-413]\ * \-#,##0.00_ ;_ [$€-413]\ * &quot;-&quot;??_ ;_ @_ "/>
  </numFmts>
  <fonts count="11" x14ac:knownFonts="1">
    <font>
      <sz val="11"/>
      <color theme="1"/>
      <name val="Calibri"/>
      <family val="2"/>
      <scheme val="minor"/>
    </font>
    <font>
      <b/>
      <sz val="11"/>
      <color theme="1"/>
      <name val="Calibri"/>
      <family val="2"/>
      <scheme val="minor"/>
    </font>
    <font>
      <b/>
      <sz val="18"/>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i/>
      <sz val="11"/>
      <color theme="1"/>
      <name val="Calibri"/>
      <family val="2"/>
      <scheme val="minor"/>
    </font>
    <font>
      <b/>
      <sz val="14"/>
      <color theme="1"/>
      <name val="Calibri"/>
      <family val="2"/>
      <scheme val="minor"/>
    </font>
    <font>
      <sz val="14"/>
      <color theme="1"/>
      <name val="Calibri"/>
      <family val="2"/>
      <scheme val="minor"/>
    </font>
    <font>
      <b/>
      <sz val="10"/>
      <color rgb="FF312E29"/>
      <name val="Calibri"/>
      <family val="2"/>
      <scheme val="minor"/>
    </font>
    <font>
      <sz val="10"/>
      <color rgb="FF312E29"/>
      <name val="Calibri"/>
      <family val="2"/>
      <scheme val="minor"/>
    </font>
  </fonts>
  <fills count="4">
    <fill>
      <patternFill patternType="none"/>
    </fill>
    <fill>
      <patternFill patternType="gray125"/>
    </fill>
    <fill>
      <patternFill patternType="solid">
        <fgColor theme="2"/>
        <bgColor indexed="64"/>
      </patternFill>
    </fill>
    <fill>
      <patternFill patternType="solid">
        <fgColor rgb="FFFFFF00"/>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090807"/>
      </left>
      <right style="medium">
        <color rgb="FF090807"/>
      </right>
      <top style="medium">
        <color rgb="FF090807"/>
      </top>
      <bottom style="medium">
        <color rgb="FF090807"/>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62">
    <xf numFmtId="0" fontId="0" fillId="0" borderId="0" xfId="0"/>
    <xf numFmtId="0" fontId="1" fillId="0" borderId="1" xfId="0" applyFont="1" applyBorder="1" applyAlignment="1">
      <alignment vertical="center" wrapText="1"/>
    </xf>
    <xf numFmtId="0" fontId="1" fillId="0" borderId="2" xfId="0" applyFont="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164" fontId="0" fillId="0" borderId="4" xfId="0" applyNumberFormat="1" applyBorder="1" applyAlignment="1">
      <alignment vertical="center" wrapText="1"/>
    </xf>
    <xf numFmtId="164" fontId="1" fillId="0" borderId="2" xfId="0" applyNumberFormat="1" applyFont="1" applyBorder="1" applyAlignment="1">
      <alignment vertical="center" wrapText="1"/>
    </xf>
    <xf numFmtId="164" fontId="0" fillId="0" borderId="0" xfId="0" applyNumberFormat="1"/>
    <xf numFmtId="0" fontId="0" fillId="0" borderId="0" xfId="0" applyFont="1"/>
    <xf numFmtId="0" fontId="0" fillId="0" borderId="0" xfId="0" applyBorder="1" applyAlignment="1">
      <alignment vertical="center" wrapText="1"/>
    </xf>
    <xf numFmtId="0" fontId="0" fillId="0" borderId="0" xfId="0" applyFill="1" applyBorder="1" applyAlignment="1">
      <alignment vertical="center" wrapText="1"/>
    </xf>
    <xf numFmtId="0" fontId="1" fillId="0" borderId="0" xfId="0" applyFont="1"/>
    <xf numFmtId="0" fontId="0" fillId="0" borderId="0" xfId="0" applyNumberFormat="1" applyBorder="1" applyAlignment="1">
      <alignment vertical="center" wrapText="1"/>
    </xf>
    <xf numFmtId="0" fontId="0" fillId="0" borderId="0" xfId="0" applyNumberFormat="1"/>
    <xf numFmtId="165" fontId="4" fillId="0" borderId="4" xfId="0" applyNumberFormat="1" applyFont="1" applyBorder="1" applyAlignment="1">
      <alignment vertical="center" wrapText="1"/>
    </xf>
    <xf numFmtId="0" fontId="2" fillId="0" borderId="0" xfId="0" applyFont="1"/>
    <xf numFmtId="0" fontId="0" fillId="0" borderId="3" xfId="0" applyFont="1" applyBorder="1" applyAlignment="1" applyProtection="1">
      <alignment vertical="center" wrapText="1"/>
      <protection locked="0"/>
    </xf>
    <xf numFmtId="0" fontId="0" fillId="2" borderId="4" xfId="0" applyFont="1" applyFill="1" applyBorder="1" applyAlignment="1">
      <alignment vertical="center" wrapText="1"/>
    </xf>
    <xf numFmtId="165" fontId="0" fillId="2" borderId="4" xfId="0" applyNumberFormat="1" applyFont="1" applyFill="1" applyBorder="1" applyAlignment="1">
      <alignment vertical="center" wrapText="1"/>
    </xf>
    <xf numFmtId="0" fontId="0" fillId="0" borderId="4" xfId="0" applyFont="1" applyBorder="1" applyAlignment="1" applyProtection="1">
      <alignment horizontal="right" vertical="center" wrapText="1"/>
      <protection locked="0"/>
    </xf>
    <xf numFmtId="0" fontId="0" fillId="0" borderId="4" xfId="0" applyFont="1" applyBorder="1" applyAlignment="1" applyProtection="1">
      <alignment vertical="center" wrapText="1"/>
      <protection locked="0"/>
    </xf>
    <xf numFmtId="0" fontId="0" fillId="0" borderId="0" xfId="0" applyFont="1" applyAlignment="1">
      <alignment horizontal="right"/>
    </xf>
    <xf numFmtId="0" fontId="6" fillId="0" borderId="0" xfId="0" applyFont="1" applyBorder="1"/>
    <xf numFmtId="0" fontId="0" fillId="0" borderId="0" xfId="0" applyFont="1" applyBorder="1" applyProtection="1">
      <protection locked="0"/>
    </xf>
    <xf numFmtId="0" fontId="0" fillId="0" borderId="0" xfId="0" applyFont="1" applyBorder="1"/>
    <xf numFmtId="0" fontId="0" fillId="0" borderId="0" xfId="0" applyFont="1" applyBorder="1" applyAlignment="1">
      <alignment horizontal="right"/>
    </xf>
    <xf numFmtId="0" fontId="7" fillId="0" borderId="0" xfId="0" applyFont="1"/>
    <xf numFmtId="164" fontId="1" fillId="0" borderId="4" xfId="0" applyNumberFormat="1" applyFont="1" applyBorder="1" applyAlignment="1">
      <alignment vertical="center" wrapText="1"/>
    </xf>
    <xf numFmtId="164" fontId="1" fillId="0" borderId="7" xfId="0" applyNumberFormat="1" applyFont="1"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8" fillId="0" borderId="0" xfId="0" applyFont="1"/>
    <xf numFmtId="0" fontId="3" fillId="0" borderId="1" xfId="0" applyFont="1" applyBorder="1"/>
    <xf numFmtId="0" fontId="3" fillId="0" borderId="3" xfId="0" applyFont="1" applyBorder="1"/>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1" xfId="0" applyFont="1" applyBorder="1" applyAlignment="1">
      <alignment horizontal="right" vertical="center" wrapText="1"/>
    </xf>
    <xf numFmtId="0" fontId="0" fillId="0" borderId="4" xfId="0" applyFont="1" applyBorder="1" applyAlignment="1">
      <alignment vertical="center" wrapText="1"/>
    </xf>
    <xf numFmtId="164" fontId="0" fillId="0" borderId="4" xfId="0" applyNumberFormat="1" applyFont="1" applyBorder="1" applyAlignment="1">
      <alignment vertical="center" wrapText="1"/>
    </xf>
    <xf numFmtId="0" fontId="0" fillId="0" borderId="3" xfId="0" applyFont="1" applyBorder="1" applyAlignment="1">
      <alignment vertical="center" wrapText="1"/>
    </xf>
    <xf numFmtId="0" fontId="0" fillId="0" borderId="4" xfId="0" applyBorder="1" applyAlignment="1">
      <alignment horizontal="center" vertical="center" wrapText="1"/>
    </xf>
    <xf numFmtId="0" fontId="0" fillId="0" borderId="0" xfId="0" applyBorder="1"/>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0" fillId="0" borderId="6" xfId="0" applyFont="1" applyBorder="1" applyAlignment="1" applyProtection="1">
      <alignment horizontal="left"/>
      <protection locked="0"/>
    </xf>
    <xf numFmtId="0" fontId="0" fillId="0" borderId="5" xfId="0" applyFont="1" applyBorder="1" applyAlignment="1" applyProtection="1">
      <alignment horizontal="left"/>
      <protection locked="0"/>
    </xf>
    <xf numFmtId="0" fontId="0" fillId="0" borderId="2" xfId="0" applyFont="1" applyBorder="1" applyAlignment="1" applyProtection="1">
      <alignment horizontal="left"/>
      <protection locked="0"/>
    </xf>
    <xf numFmtId="0" fontId="0" fillId="0" borderId="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5" fillId="0" borderId="6"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2" xfId="0" applyFont="1" applyBorder="1" applyAlignment="1" applyProtection="1">
      <alignment horizontal="left"/>
      <protection locked="0"/>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 xfId="0" applyBorder="1" applyAlignment="1">
      <alignment horizontal="center" vertical="center" wrapText="1"/>
    </xf>
  </cellXfs>
  <cellStyles count="1">
    <cellStyle name="Standaard" xfId="0" builtinId="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5" Type="http://schemas.openxmlformats.org/officeDocument/2006/relationships/image" Target="../media/image6.jpg"/><Relationship Id="rId10" Type="http://schemas.openxmlformats.org/officeDocument/2006/relationships/image" Target="../media/image11.jpg"/><Relationship Id="rId4" Type="http://schemas.openxmlformats.org/officeDocument/2006/relationships/image" Target="../media/image5.jpeg"/><Relationship Id="rId9"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19050</xdr:colOff>
      <xdr:row>4</xdr:row>
      <xdr:rowOff>3361</xdr:rowOff>
    </xdr:from>
    <xdr:to>
      <xdr:col>5</xdr:col>
      <xdr:colOff>1204632</xdr:colOff>
      <xdr:row>8</xdr:row>
      <xdr:rowOff>1064559</xdr:rowOff>
    </xdr:to>
    <xdr:sp macro="" textlink="">
      <xdr:nvSpPr>
        <xdr:cNvPr id="3" name="Tekstvak 2"/>
        <xdr:cNvSpPr txBox="1"/>
      </xdr:nvSpPr>
      <xdr:spPr>
        <a:xfrm>
          <a:off x="19050" y="969868"/>
          <a:ext cx="9029700" cy="2013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 Vul dit formulier in:</a:t>
          </a:r>
          <a:r>
            <a:rPr lang="en-US" sz="1400" b="0" i="0" u="none" strike="noStrike" baseline="0">
              <a:solidFill>
                <a:schemeClr val="dk1"/>
              </a:solidFill>
              <a:effectLst/>
              <a:latin typeface="+mn-lt"/>
              <a:ea typeface="+mn-ea"/>
              <a:cs typeface="+mn-cs"/>
            </a:rPr>
            <a:t> </a:t>
          </a:r>
          <a:r>
            <a:rPr lang="en-US" sz="1400" b="0" i="0" u="none" strike="noStrike">
              <a:solidFill>
                <a:schemeClr val="dk1"/>
              </a:solidFill>
              <a:effectLst/>
              <a:latin typeface="+mn-lt"/>
              <a:ea typeface="+mn-ea"/>
              <a:cs typeface="+mn-cs"/>
            </a:rPr>
            <a:t>juiste artikelnummer (zie prijslijst voor artikeloverzicht),</a:t>
          </a:r>
          <a:r>
            <a:rPr lang="en-US" sz="1400" b="0" i="0" u="none" strike="noStrike" baseline="0">
              <a:solidFill>
                <a:schemeClr val="dk1"/>
              </a:solidFill>
              <a:effectLst/>
              <a:latin typeface="+mn-lt"/>
              <a:ea typeface="+mn-ea"/>
              <a:cs typeface="+mn-cs"/>
            </a:rPr>
            <a:t> maat en aantal. </a:t>
          </a:r>
        </a:p>
        <a:p>
          <a:r>
            <a:rPr lang="en-US" sz="1400" b="0" i="0" u="none" strike="noStrike">
              <a:solidFill>
                <a:schemeClr val="dk1"/>
              </a:solidFill>
              <a:effectLst/>
              <a:latin typeface="+mn-lt"/>
              <a:ea typeface="+mn-ea"/>
              <a:cs typeface="+mn-cs"/>
            </a:rPr>
            <a:t>- Sla het formulier op en mail het naar </a:t>
          </a:r>
          <a:r>
            <a:rPr lang="en-US" sz="1400" b="1" i="0" u="none" strike="noStrike">
              <a:solidFill>
                <a:schemeClr val="dk1"/>
              </a:solidFill>
              <a:effectLst/>
              <a:latin typeface="+mn-lt"/>
              <a:ea typeface="+mn-ea"/>
              <a:cs typeface="+mn-cs"/>
            </a:rPr>
            <a:t>info@taekwondoschoolamsterdam.nl</a:t>
          </a:r>
          <a:r>
            <a:rPr lang="en-US" sz="1400"/>
            <a:t> (onderwerp: bestelling</a:t>
          </a:r>
          <a:r>
            <a:rPr lang="en-US" sz="1400" baseline="0"/>
            <a:t> + naam lid)</a:t>
          </a:r>
          <a:endParaRPr lang="en-US" sz="1400"/>
        </a:p>
        <a:p>
          <a:r>
            <a:rPr lang="en-US" sz="1400" i="1"/>
            <a:t>N.B</a:t>
          </a:r>
          <a:r>
            <a:rPr lang="en-US" sz="1400" b="0" i="1"/>
            <a:t>.:</a:t>
          </a:r>
          <a:r>
            <a:rPr lang="en-US" sz="1400" b="0" i="1" baseline="0"/>
            <a:t> papieren versies kunnen worden ingeleverd bij Boosabum Flip of Jair.</a:t>
          </a:r>
          <a:endParaRPr lang="en-US" sz="1400" b="0" i="1"/>
        </a:p>
        <a:p>
          <a:r>
            <a:rPr lang="en-US" sz="1400" b="0" i="0" u="none" strike="noStrike">
              <a:solidFill>
                <a:schemeClr val="dk1"/>
              </a:solidFill>
              <a:effectLst/>
              <a:latin typeface="+mn-lt"/>
              <a:ea typeface="+mn-ea"/>
              <a:cs typeface="+mn-cs"/>
            </a:rPr>
            <a:t>- Je ontvangt vervolgens een factuur</a:t>
          </a:r>
          <a:r>
            <a:rPr lang="en-US" sz="1400" b="0" i="0" u="none" strike="noStrike" baseline="0">
              <a:solidFill>
                <a:schemeClr val="dk1"/>
              </a:solidFill>
              <a:effectLst/>
              <a:latin typeface="+mn-lt"/>
              <a:ea typeface="+mn-ea"/>
              <a:cs typeface="+mn-cs"/>
            </a:rPr>
            <a:t> per email.</a:t>
          </a:r>
          <a:r>
            <a:rPr lang="en-US" sz="1400" b="0" i="0" u="none" strike="noStrike">
              <a:solidFill>
                <a:schemeClr val="dk1"/>
              </a:solidFill>
              <a:effectLst/>
              <a:latin typeface="+mn-lt"/>
              <a:ea typeface="+mn-ea"/>
              <a:cs typeface="+mn-cs"/>
            </a:rPr>
            <a:t> </a:t>
          </a:r>
        </a:p>
        <a:p>
          <a:r>
            <a:rPr lang="en-US" sz="1400" b="0" i="0" u="none" strike="noStrike">
              <a:solidFill>
                <a:schemeClr val="dk1"/>
              </a:solidFill>
              <a:effectLst/>
              <a:latin typeface="+mn-lt"/>
              <a:ea typeface="+mn-ea"/>
              <a:cs typeface="+mn-cs"/>
            </a:rPr>
            <a:t>- Nadat de factuur is voldaan wordt de bestelling in gang gezet. </a:t>
          </a:r>
          <a:r>
            <a:rPr lang="en-US" sz="1400"/>
            <a:t> </a:t>
          </a:r>
        </a:p>
        <a:p>
          <a:r>
            <a:rPr lang="en-US" sz="1400" b="0" i="0" u="none" strike="noStrike">
              <a:solidFill>
                <a:schemeClr val="dk1"/>
              </a:solidFill>
              <a:effectLst/>
              <a:latin typeface="+mn-lt"/>
              <a:ea typeface="+mn-ea"/>
              <a:cs typeface="+mn-cs"/>
            </a:rPr>
            <a:t>- Bestellingen worden in de les geleverd door Boosabum Flip</a:t>
          </a:r>
          <a:r>
            <a:rPr lang="en-US" sz="1400" b="0" i="0" u="none" strike="noStrike" baseline="0">
              <a:solidFill>
                <a:schemeClr val="dk1"/>
              </a:solidFill>
              <a:effectLst/>
              <a:latin typeface="+mn-lt"/>
              <a:ea typeface="+mn-ea"/>
              <a:cs typeface="+mn-cs"/>
            </a:rPr>
            <a:t> of Jair</a:t>
          </a:r>
          <a:r>
            <a:rPr lang="en-US" sz="1400" b="0" i="0" u="none" strike="noStrike">
              <a:solidFill>
                <a:schemeClr val="dk1"/>
              </a:solidFill>
              <a:effectLst/>
              <a:latin typeface="+mn-lt"/>
              <a:ea typeface="+mn-ea"/>
              <a:cs typeface="+mn-cs"/>
            </a:rPr>
            <a:t>.</a:t>
          </a:r>
          <a:r>
            <a:rPr lang="en-US" sz="1400"/>
            <a:t> </a:t>
          </a:r>
        </a:p>
        <a:p>
          <a:r>
            <a:rPr lang="en-US" sz="1400"/>
            <a:t>- Let op: de prijzen op dit bestelformulier zijn vermeld in Euro’s inclusief BTW. De vermelde prijzen zijn onder voorbehoud van typefouten, correcties en prijswijzigingen.</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197923</xdr:colOff>
      <xdr:row>0</xdr:row>
      <xdr:rowOff>210290</xdr:rowOff>
    </xdr:from>
    <xdr:ext cx="5727370" cy="513539"/>
    <xdr:sp macro="" textlink="">
      <xdr:nvSpPr>
        <xdr:cNvPr id="2" name="Tekstvak 1"/>
        <xdr:cNvSpPr txBox="1"/>
      </xdr:nvSpPr>
      <xdr:spPr>
        <a:xfrm>
          <a:off x="197923" y="210290"/>
          <a:ext cx="5727370" cy="513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2800">
              <a:latin typeface="Helvetica Neue" pitchFamily="50" charset="0"/>
            </a:rPr>
            <a:t>Prijslijst TS Amsterdam Artikelen</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276225</xdr:colOff>
      <xdr:row>14</xdr:row>
      <xdr:rowOff>91068</xdr:rowOff>
    </xdr:to>
    <xdr:pic>
      <xdr:nvPicPr>
        <xdr:cNvPr id="2" name="Afbeelding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24225" cy="2758068"/>
        </a:xfrm>
        <a:prstGeom prst="rect">
          <a:avLst/>
        </a:prstGeom>
      </xdr:spPr>
    </xdr:pic>
    <xdr:clientData/>
  </xdr:twoCellAnchor>
  <xdr:twoCellAnchor>
    <xdr:from>
      <xdr:col>4</xdr:col>
      <xdr:colOff>9524</xdr:colOff>
      <xdr:row>9</xdr:row>
      <xdr:rowOff>85725</xdr:rowOff>
    </xdr:from>
    <xdr:to>
      <xdr:col>5</xdr:col>
      <xdr:colOff>133349</xdr:colOff>
      <xdr:row>13</xdr:row>
      <xdr:rowOff>161924</xdr:rowOff>
    </xdr:to>
    <xdr:sp macro="" textlink="">
      <xdr:nvSpPr>
        <xdr:cNvPr id="3" name="Tekstvak 2"/>
        <xdr:cNvSpPr txBox="1"/>
      </xdr:nvSpPr>
      <xdr:spPr>
        <a:xfrm>
          <a:off x="2447924" y="1800225"/>
          <a:ext cx="733425" cy="838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i="0" u="none" strike="noStrike">
              <a:solidFill>
                <a:schemeClr val="dk1"/>
              </a:solidFill>
              <a:effectLst/>
              <a:latin typeface="+mn-lt"/>
              <a:ea typeface="+mn-ea"/>
              <a:cs typeface="+mn-cs"/>
            </a:rPr>
            <a:t>MF0010;</a:t>
          </a:r>
          <a:r>
            <a:rPr lang="en-US" b="1"/>
            <a:t> </a:t>
          </a:r>
          <a:r>
            <a:rPr lang="en-US" sz="1100" b="1" i="0" u="none" strike="noStrike">
              <a:solidFill>
                <a:schemeClr val="dk1"/>
              </a:solidFill>
              <a:effectLst/>
              <a:latin typeface="+mn-lt"/>
              <a:ea typeface="+mn-ea"/>
              <a:cs typeface="+mn-cs"/>
            </a:rPr>
            <a:t>MF0011;</a:t>
          </a:r>
          <a:r>
            <a:rPr lang="en-US" b="1"/>
            <a:t> </a:t>
          </a:r>
          <a:r>
            <a:rPr lang="en-US" sz="1100" b="1" i="0" u="none" strike="noStrike">
              <a:solidFill>
                <a:schemeClr val="dk1"/>
              </a:solidFill>
              <a:effectLst/>
              <a:latin typeface="+mn-lt"/>
              <a:ea typeface="+mn-ea"/>
              <a:cs typeface="+mn-cs"/>
            </a:rPr>
            <a:t>MF0012</a:t>
          </a:r>
          <a:r>
            <a:rPr lang="en-US" b="1"/>
            <a:t> </a:t>
          </a:r>
          <a:endParaRPr lang="en-US" sz="1100" b="1"/>
        </a:p>
      </xdr:txBody>
    </xdr:sp>
    <xdr:clientData/>
  </xdr:twoCellAnchor>
  <xdr:twoCellAnchor editAs="oneCell">
    <xdr:from>
      <xdr:col>5</xdr:col>
      <xdr:colOff>120649</xdr:colOff>
      <xdr:row>0</xdr:row>
      <xdr:rowOff>19050</xdr:rowOff>
    </xdr:from>
    <xdr:to>
      <xdr:col>11</xdr:col>
      <xdr:colOff>19049</xdr:colOff>
      <xdr:row>14</xdr:row>
      <xdr:rowOff>19050</xdr:rowOff>
    </xdr:to>
    <xdr:pic>
      <xdr:nvPicPr>
        <xdr:cNvPr id="5" name="Afbeelding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8649" y="19050"/>
          <a:ext cx="3556000" cy="2667000"/>
        </a:xfrm>
        <a:prstGeom prst="rect">
          <a:avLst/>
        </a:prstGeom>
      </xdr:spPr>
    </xdr:pic>
    <xdr:clientData/>
  </xdr:twoCellAnchor>
  <xdr:twoCellAnchor editAs="oneCell">
    <xdr:from>
      <xdr:col>0</xdr:col>
      <xdr:colOff>87616</xdr:colOff>
      <xdr:row>16</xdr:row>
      <xdr:rowOff>57150</xdr:rowOff>
    </xdr:from>
    <xdr:to>
      <xdr:col>5</xdr:col>
      <xdr:colOff>270277</xdr:colOff>
      <xdr:row>28</xdr:row>
      <xdr:rowOff>28575</xdr:rowOff>
    </xdr:to>
    <xdr:pic>
      <xdr:nvPicPr>
        <xdr:cNvPr id="9" name="Afbeelding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16" y="3133725"/>
          <a:ext cx="3230661" cy="2257425"/>
        </a:xfrm>
        <a:prstGeom prst="rect">
          <a:avLst/>
        </a:prstGeom>
      </xdr:spPr>
    </xdr:pic>
    <xdr:clientData/>
  </xdr:twoCellAnchor>
  <xdr:twoCellAnchor editAs="oneCell">
    <xdr:from>
      <xdr:col>5</xdr:col>
      <xdr:colOff>266700</xdr:colOff>
      <xdr:row>16</xdr:row>
      <xdr:rowOff>57150</xdr:rowOff>
    </xdr:from>
    <xdr:to>
      <xdr:col>11</xdr:col>
      <xdr:colOff>125198</xdr:colOff>
      <xdr:row>28</xdr:row>
      <xdr:rowOff>114300</xdr:rowOff>
    </xdr:to>
    <xdr:pic>
      <xdr:nvPicPr>
        <xdr:cNvPr id="11" name="Afbeelding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14700" y="3133725"/>
          <a:ext cx="3516098" cy="2343150"/>
        </a:xfrm>
        <a:prstGeom prst="rect">
          <a:avLst/>
        </a:prstGeom>
      </xdr:spPr>
    </xdr:pic>
    <xdr:clientData/>
  </xdr:twoCellAnchor>
  <xdr:twoCellAnchor editAs="oneCell">
    <xdr:from>
      <xdr:col>11</xdr:col>
      <xdr:colOff>134729</xdr:colOff>
      <xdr:row>16</xdr:row>
      <xdr:rowOff>57150</xdr:rowOff>
    </xdr:from>
    <xdr:to>
      <xdr:col>16</xdr:col>
      <xdr:colOff>290130</xdr:colOff>
      <xdr:row>28</xdr:row>
      <xdr:rowOff>9526</xdr:rowOff>
    </xdr:to>
    <xdr:pic>
      <xdr:nvPicPr>
        <xdr:cNvPr id="13" name="Afbeelding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40329" y="3133725"/>
          <a:ext cx="3203401" cy="2238376"/>
        </a:xfrm>
        <a:prstGeom prst="rect">
          <a:avLst/>
        </a:prstGeom>
      </xdr:spPr>
    </xdr:pic>
    <xdr:clientData/>
  </xdr:twoCellAnchor>
  <xdr:twoCellAnchor editAs="oneCell">
    <xdr:from>
      <xdr:col>0</xdr:col>
      <xdr:colOff>0</xdr:colOff>
      <xdr:row>31</xdr:row>
      <xdr:rowOff>19049</xdr:rowOff>
    </xdr:from>
    <xdr:to>
      <xdr:col>5</xdr:col>
      <xdr:colOff>485774</xdr:colOff>
      <xdr:row>48</xdr:row>
      <xdr:rowOff>178410</xdr:rowOff>
    </xdr:to>
    <xdr:pic>
      <xdr:nvPicPr>
        <xdr:cNvPr id="15" name="Afbeelding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953124"/>
          <a:ext cx="3533774" cy="3397861"/>
        </a:xfrm>
        <a:prstGeom prst="rect">
          <a:avLst/>
        </a:prstGeom>
      </xdr:spPr>
    </xdr:pic>
    <xdr:clientData/>
  </xdr:twoCellAnchor>
  <xdr:twoCellAnchor editAs="oneCell">
    <xdr:from>
      <xdr:col>5</xdr:col>
      <xdr:colOff>490318</xdr:colOff>
      <xdr:row>31</xdr:row>
      <xdr:rowOff>19050</xdr:rowOff>
    </xdr:from>
    <xdr:to>
      <xdr:col>11</xdr:col>
      <xdr:colOff>19623</xdr:colOff>
      <xdr:row>49</xdr:row>
      <xdr:rowOff>19049</xdr:rowOff>
    </xdr:to>
    <xdr:pic>
      <xdr:nvPicPr>
        <xdr:cNvPr id="17" name="Afbeelding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38318" y="5953125"/>
          <a:ext cx="3186905" cy="3428999"/>
        </a:xfrm>
        <a:prstGeom prst="rect">
          <a:avLst/>
        </a:prstGeom>
      </xdr:spPr>
    </xdr:pic>
    <xdr:clientData/>
  </xdr:twoCellAnchor>
  <xdr:twoCellAnchor editAs="oneCell">
    <xdr:from>
      <xdr:col>11</xdr:col>
      <xdr:colOff>8001</xdr:colOff>
      <xdr:row>31</xdr:row>
      <xdr:rowOff>19050</xdr:rowOff>
    </xdr:from>
    <xdr:to>
      <xdr:col>16</xdr:col>
      <xdr:colOff>377570</xdr:colOff>
      <xdr:row>48</xdr:row>
      <xdr:rowOff>66674</xdr:rowOff>
    </xdr:to>
    <xdr:pic>
      <xdr:nvPicPr>
        <xdr:cNvPr id="18" name="Afbeelding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13601" y="5953125"/>
          <a:ext cx="3417569" cy="3286124"/>
        </a:xfrm>
        <a:prstGeom prst="rect">
          <a:avLst/>
        </a:prstGeom>
      </xdr:spPr>
    </xdr:pic>
    <xdr:clientData/>
  </xdr:twoCellAnchor>
  <xdr:twoCellAnchor>
    <xdr:from>
      <xdr:col>14</xdr:col>
      <xdr:colOff>28575</xdr:colOff>
      <xdr:row>46</xdr:row>
      <xdr:rowOff>152400</xdr:rowOff>
    </xdr:from>
    <xdr:to>
      <xdr:col>15</xdr:col>
      <xdr:colOff>133350</xdr:colOff>
      <xdr:row>48</xdr:row>
      <xdr:rowOff>95250</xdr:rowOff>
    </xdr:to>
    <xdr:sp macro="" textlink="">
      <xdr:nvSpPr>
        <xdr:cNvPr id="19" name="Tekstvak 18"/>
        <xdr:cNvSpPr txBox="1"/>
      </xdr:nvSpPr>
      <xdr:spPr>
        <a:xfrm>
          <a:off x="8562975" y="8943975"/>
          <a:ext cx="7143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MF0211</a:t>
          </a:r>
        </a:p>
      </xdr:txBody>
    </xdr:sp>
    <xdr:clientData/>
  </xdr:twoCellAnchor>
  <xdr:twoCellAnchor editAs="oneCell">
    <xdr:from>
      <xdr:col>0</xdr:col>
      <xdr:colOff>28574</xdr:colOff>
      <xdr:row>51</xdr:row>
      <xdr:rowOff>119323</xdr:rowOff>
    </xdr:from>
    <xdr:to>
      <xdr:col>5</xdr:col>
      <xdr:colOff>451291</xdr:colOff>
      <xdr:row>61</xdr:row>
      <xdr:rowOff>142875</xdr:rowOff>
    </xdr:to>
    <xdr:pic>
      <xdr:nvPicPr>
        <xdr:cNvPr id="20" name="Afbeelding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4" y="9863398"/>
          <a:ext cx="3470717" cy="1928552"/>
        </a:xfrm>
        <a:prstGeom prst="rect">
          <a:avLst/>
        </a:prstGeom>
      </xdr:spPr>
    </xdr:pic>
    <xdr:clientData/>
  </xdr:twoCellAnchor>
  <xdr:twoCellAnchor>
    <xdr:from>
      <xdr:col>2</xdr:col>
      <xdr:colOff>28575</xdr:colOff>
      <xdr:row>62</xdr:row>
      <xdr:rowOff>19050</xdr:rowOff>
    </xdr:from>
    <xdr:to>
      <xdr:col>3</xdr:col>
      <xdr:colOff>95250</xdr:colOff>
      <xdr:row>63</xdr:row>
      <xdr:rowOff>152400</xdr:rowOff>
    </xdr:to>
    <xdr:sp macro="" textlink="">
      <xdr:nvSpPr>
        <xdr:cNvPr id="21" name="Tekstvak 20"/>
        <xdr:cNvSpPr txBox="1"/>
      </xdr:nvSpPr>
      <xdr:spPr>
        <a:xfrm>
          <a:off x="1247775" y="11858625"/>
          <a:ext cx="6762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MF0300</a:t>
          </a:r>
        </a:p>
      </xdr:txBody>
    </xdr:sp>
    <xdr:clientData/>
  </xdr:twoCellAnchor>
  <xdr:twoCellAnchor editAs="oneCell">
    <xdr:from>
      <xdr:col>5</xdr:col>
      <xdr:colOff>438149</xdr:colOff>
      <xdr:row>51</xdr:row>
      <xdr:rowOff>123824</xdr:rowOff>
    </xdr:from>
    <xdr:to>
      <xdr:col>11</xdr:col>
      <xdr:colOff>28574</xdr:colOff>
      <xdr:row>64</xdr:row>
      <xdr:rowOff>83343</xdr:rowOff>
    </xdr:to>
    <xdr:pic>
      <xdr:nvPicPr>
        <xdr:cNvPr id="22" name="Afbeelding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86149" y="9867899"/>
          <a:ext cx="3248025" cy="2436019"/>
        </a:xfrm>
        <a:prstGeom prst="rect">
          <a:avLst/>
        </a:prstGeom>
      </xdr:spPr>
    </xdr:pic>
    <xdr:clientData/>
  </xdr:twoCellAnchor>
  <xdr:twoCellAnchor>
    <xdr:from>
      <xdr:col>9</xdr:col>
      <xdr:colOff>571500</xdr:colOff>
      <xdr:row>62</xdr:row>
      <xdr:rowOff>161925</xdr:rowOff>
    </xdr:from>
    <xdr:to>
      <xdr:col>11</xdr:col>
      <xdr:colOff>28575</xdr:colOff>
      <xdr:row>64</xdr:row>
      <xdr:rowOff>104775</xdr:rowOff>
    </xdr:to>
    <xdr:sp macro="" textlink="">
      <xdr:nvSpPr>
        <xdr:cNvPr id="23" name="Tekstvak 22"/>
        <xdr:cNvSpPr txBox="1"/>
      </xdr:nvSpPr>
      <xdr:spPr>
        <a:xfrm>
          <a:off x="6057900" y="12001500"/>
          <a:ext cx="6762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MF0310</a:t>
          </a:r>
        </a:p>
      </xdr:txBody>
    </xdr:sp>
    <xdr:clientData/>
  </xdr:twoCellAnchor>
  <xdr:twoCellAnchor editAs="oneCell">
    <xdr:from>
      <xdr:col>11</xdr:col>
      <xdr:colOff>28575</xdr:colOff>
      <xdr:row>51</xdr:row>
      <xdr:rowOff>123824</xdr:rowOff>
    </xdr:from>
    <xdr:to>
      <xdr:col>16</xdr:col>
      <xdr:colOff>466725</xdr:colOff>
      <xdr:row>66</xdr:row>
      <xdr:rowOff>179196</xdr:rowOff>
    </xdr:to>
    <xdr:pic>
      <xdr:nvPicPr>
        <xdr:cNvPr id="25" name="Afbeelding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34175" y="9867899"/>
          <a:ext cx="3486150" cy="2912872"/>
        </a:xfrm>
        <a:prstGeom prst="rect">
          <a:avLst/>
        </a:prstGeom>
      </xdr:spPr>
    </xdr:pic>
    <xdr:clientData/>
  </xdr:twoCellAnchor>
  <xdr:twoCellAnchor editAs="oneCell">
    <xdr:from>
      <xdr:col>0</xdr:col>
      <xdr:colOff>352425</xdr:colOff>
      <xdr:row>69</xdr:row>
      <xdr:rowOff>85725</xdr:rowOff>
    </xdr:from>
    <xdr:to>
      <xdr:col>4</xdr:col>
      <xdr:colOff>581024</xdr:colOff>
      <xdr:row>79</xdr:row>
      <xdr:rowOff>104775</xdr:rowOff>
    </xdr:to>
    <xdr:pic>
      <xdr:nvPicPr>
        <xdr:cNvPr id="29" name="Afbeelding 28"/>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3928" b="13928"/>
        <a:stretch/>
      </xdr:blipFill>
      <xdr:spPr>
        <a:xfrm>
          <a:off x="352425" y="13258800"/>
          <a:ext cx="2666999" cy="1924050"/>
        </a:xfrm>
        <a:prstGeom prst="rect">
          <a:avLst/>
        </a:prstGeom>
      </xdr:spPr>
    </xdr:pic>
    <xdr:clientData/>
  </xdr:twoCellAnchor>
  <xdr:twoCellAnchor>
    <xdr:from>
      <xdr:col>9</xdr:col>
      <xdr:colOff>152400</xdr:colOff>
      <xdr:row>9</xdr:row>
      <xdr:rowOff>133349</xdr:rowOff>
    </xdr:from>
    <xdr:to>
      <xdr:col>10</xdr:col>
      <xdr:colOff>342900</xdr:colOff>
      <xdr:row>13</xdr:row>
      <xdr:rowOff>47624</xdr:rowOff>
    </xdr:to>
    <xdr:sp macro="" textlink="">
      <xdr:nvSpPr>
        <xdr:cNvPr id="4" name="Tekstvak 3"/>
        <xdr:cNvSpPr txBox="1"/>
      </xdr:nvSpPr>
      <xdr:spPr>
        <a:xfrm>
          <a:off x="5638800" y="1876424"/>
          <a:ext cx="8001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MF0020; MF0021; MF0022 </a:t>
          </a:r>
        </a:p>
      </xdr:txBody>
    </xdr:sp>
    <xdr:clientData/>
  </xdr:twoCellAnchor>
  <xdr:twoCellAnchor>
    <xdr:from>
      <xdr:col>3</xdr:col>
      <xdr:colOff>85726</xdr:colOff>
      <xdr:row>26</xdr:row>
      <xdr:rowOff>161925</xdr:rowOff>
    </xdr:from>
    <xdr:to>
      <xdr:col>4</xdr:col>
      <xdr:colOff>161926</xdr:colOff>
      <xdr:row>28</xdr:row>
      <xdr:rowOff>104775</xdr:rowOff>
    </xdr:to>
    <xdr:sp macro="" textlink="">
      <xdr:nvSpPr>
        <xdr:cNvPr id="8" name="Tekstvak 7"/>
        <xdr:cNvSpPr txBox="1"/>
      </xdr:nvSpPr>
      <xdr:spPr>
        <a:xfrm>
          <a:off x="1914526" y="5143500"/>
          <a:ext cx="6858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MF0100</a:t>
          </a:r>
        </a:p>
      </xdr:txBody>
    </xdr:sp>
    <xdr:clientData/>
  </xdr:twoCellAnchor>
  <xdr:twoCellAnchor>
    <xdr:from>
      <xdr:col>9</xdr:col>
      <xdr:colOff>581025</xdr:colOff>
      <xdr:row>27</xdr:row>
      <xdr:rowOff>9525</xdr:rowOff>
    </xdr:from>
    <xdr:to>
      <xdr:col>11</xdr:col>
      <xdr:colOff>142875</xdr:colOff>
      <xdr:row>28</xdr:row>
      <xdr:rowOff>142875</xdr:rowOff>
    </xdr:to>
    <xdr:sp macro="" textlink="">
      <xdr:nvSpPr>
        <xdr:cNvPr id="10" name="Tekstvak 9"/>
        <xdr:cNvSpPr txBox="1"/>
      </xdr:nvSpPr>
      <xdr:spPr>
        <a:xfrm>
          <a:off x="6067425" y="5153025"/>
          <a:ext cx="7810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MF0110</a:t>
          </a:r>
        </a:p>
      </xdr:txBody>
    </xdr:sp>
    <xdr:clientData/>
  </xdr:twoCellAnchor>
  <xdr:twoCellAnchor>
    <xdr:from>
      <xdr:col>14</xdr:col>
      <xdr:colOff>95250</xdr:colOff>
      <xdr:row>26</xdr:row>
      <xdr:rowOff>123825</xdr:rowOff>
    </xdr:from>
    <xdr:to>
      <xdr:col>15</xdr:col>
      <xdr:colOff>228600</xdr:colOff>
      <xdr:row>28</xdr:row>
      <xdr:rowOff>66675</xdr:rowOff>
    </xdr:to>
    <xdr:sp macro="" textlink="">
      <xdr:nvSpPr>
        <xdr:cNvPr id="12" name="Tekstvak 11"/>
        <xdr:cNvSpPr txBox="1"/>
      </xdr:nvSpPr>
      <xdr:spPr>
        <a:xfrm>
          <a:off x="8629650" y="5105400"/>
          <a:ext cx="742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MF0111</a:t>
          </a:r>
        </a:p>
      </xdr:txBody>
    </xdr:sp>
    <xdr:clientData/>
  </xdr:twoCellAnchor>
  <xdr:twoCellAnchor>
    <xdr:from>
      <xdr:col>3</xdr:col>
      <xdr:colOff>66674</xdr:colOff>
      <xdr:row>47</xdr:row>
      <xdr:rowOff>9525</xdr:rowOff>
    </xdr:from>
    <xdr:to>
      <xdr:col>4</xdr:col>
      <xdr:colOff>228599</xdr:colOff>
      <xdr:row>48</xdr:row>
      <xdr:rowOff>142875</xdr:rowOff>
    </xdr:to>
    <xdr:sp macro="" textlink="">
      <xdr:nvSpPr>
        <xdr:cNvPr id="14" name="Tekstvak 13"/>
        <xdr:cNvSpPr txBox="1"/>
      </xdr:nvSpPr>
      <xdr:spPr>
        <a:xfrm>
          <a:off x="1895474" y="8991600"/>
          <a:ext cx="7715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MF0200</a:t>
          </a:r>
        </a:p>
      </xdr:txBody>
    </xdr:sp>
    <xdr:clientData/>
  </xdr:twoCellAnchor>
  <xdr:twoCellAnchor>
    <xdr:from>
      <xdr:col>9</xdr:col>
      <xdr:colOff>542925</xdr:colOff>
      <xdr:row>48</xdr:row>
      <xdr:rowOff>0</xdr:rowOff>
    </xdr:from>
    <xdr:to>
      <xdr:col>11</xdr:col>
      <xdr:colOff>28575</xdr:colOff>
      <xdr:row>49</xdr:row>
      <xdr:rowOff>133350</xdr:rowOff>
    </xdr:to>
    <xdr:sp macro="" textlink="">
      <xdr:nvSpPr>
        <xdr:cNvPr id="16" name="Tekstvak 15"/>
        <xdr:cNvSpPr txBox="1"/>
      </xdr:nvSpPr>
      <xdr:spPr>
        <a:xfrm>
          <a:off x="6029325" y="9144000"/>
          <a:ext cx="7048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MF0210</a:t>
          </a:r>
        </a:p>
      </xdr:txBody>
    </xdr:sp>
    <xdr:clientData/>
  </xdr:twoCellAnchor>
  <xdr:twoCellAnchor>
    <xdr:from>
      <xdr:col>14</xdr:col>
      <xdr:colOff>219075</xdr:colOff>
      <xdr:row>65</xdr:row>
      <xdr:rowOff>123825</xdr:rowOff>
    </xdr:from>
    <xdr:to>
      <xdr:col>15</xdr:col>
      <xdr:colOff>361950</xdr:colOff>
      <xdr:row>67</xdr:row>
      <xdr:rowOff>66675</xdr:rowOff>
    </xdr:to>
    <xdr:sp macro="" textlink="">
      <xdr:nvSpPr>
        <xdr:cNvPr id="24" name="Tekstvak 23"/>
        <xdr:cNvSpPr txBox="1"/>
      </xdr:nvSpPr>
      <xdr:spPr>
        <a:xfrm>
          <a:off x="8753475" y="12506325"/>
          <a:ext cx="752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MF0400</a:t>
          </a:r>
        </a:p>
      </xdr:txBody>
    </xdr:sp>
    <xdr:clientData/>
  </xdr:twoCellAnchor>
  <xdr:twoCellAnchor>
    <xdr:from>
      <xdr:col>3</xdr:col>
      <xdr:colOff>495300</xdr:colOff>
      <xdr:row>78</xdr:row>
      <xdr:rowOff>28575</xdr:rowOff>
    </xdr:from>
    <xdr:to>
      <xdr:col>4</xdr:col>
      <xdr:colOff>581026</xdr:colOff>
      <xdr:row>79</xdr:row>
      <xdr:rowOff>161925</xdr:rowOff>
    </xdr:to>
    <xdr:sp macro="" textlink="">
      <xdr:nvSpPr>
        <xdr:cNvPr id="28" name="Tekstvak 27"/>
        <xdr:cNvSpPr txBox="1"/>
      </xdr:nvSpPr>
      <xdr:spPr>
        <a:xfrm>
          <a:off x="2324100" y="14887575"/>
          <a:ext cx="695326"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MF0500</a:t>
          </a:r>
        </a:p>
      </xdr:txBody>
    </xdr:sp>
    <xdr:clientData/>
  </xdr:twoCellAnchor>
  <xdr:twoCellAnchor editAs="oneCell">
    <xdr:from>
      <xdr:col>5</xdr:col>
      <xdr:colOff>180169</xdr:colOff>
      <xdr:row>69</xdr:row>
      <xdr:rowOff>62118</xdr:rowOff>
    </xdr:from>
    <xdr:to>
      <xdr:col>10</xdr:col>
      <xdr:colOff>559868</xdr:colOff>
      <xdr:row>87</xdr:row>
      <xdr:rowOff>62119</xdr:rowOff>
    </xdr:to>
    <xdr:pic>
      <xdr:nvPicPr>
        <xdr:cNvPr id="30" name="Afbeelding 2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245686" y="12904446"/>
          <a:ext cx="3445216" cy="3350173"/>
        </a:xfrm>
        <a:prstGeom prst="rect">
          <a:avLst/>
        </a:prstGeom>
      </xdr:spPr>
    </xdr:pic>
    <xdr:clientData/>
  </xdr:twoCellAnchor>
  <xdr:twoCellAnchor>
    <xdr:from>
      <xdr:col>9</xdr:col>
      <xdr:colOff>503605</xdr:colOff>
      <xdr:row>85</xdr:row>
      <xdr:rowOff>134593</xdr:rowOff>
    </xdr:from>
    <xdr:to>
      <xdr:col>10</xdr:col>
      <xdr:colOff>570280</xdr:colOff>
      <xdr:row>87</xdr:row>
      <xdr:rowOff>81584</xdr:rowOff>
    </xdr:to>
    <xdr:sp macro="" textlink="">
      <xdr:nvSpPr>
        <xdr:cNvPr id="31" name="Tekstvak 30"/>
        <xdr:cNvSpPr txBox="1"/>
      </xdr:nvSpPr>
      <xdr:spPr>
        <a:xfrm>
          <a:off x="6021536" y="15954852"/>
          <a:ext cx="679778" cy="3192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1100" b="1" i="0" u="none" strike="noStrike">
              <a:solidFill>
                <a:schemeClr val="dk1"/>
              </a:solidFill>
              <a:effectLst/>
              <a:latin typeface="+mn-lt"/>
              <a:ea typeface="+mn-ea"/>
              <a:cs typeface="+mn-cs"/>
            </a:rPr>
            <a:t>MF0700</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F35"/>
  <sheetViews>
    <sheetView showGridLines="0" tabSelected="1" zoomScale="96" zoomScaleNormal="96" workbookViewId="0">
      <selection activeCell="D19" sqref="D19"/>
    </sheetView>
  </sheetViews>
  <sheetFormatPr defaultRowHeight="15" x14ac:dyDescent="0.25"/>
  <cols>
    <col min="1" max="1" width="22.140625" style="10" customWidth="1"/>
    <col min="2" max="2" width="63.140625" style="10" customWidth="1"/>
    <col min="3" max="3" width="13.85546875" style="10" bestFit="1" customWidth="1"/>
    <col min="4" max="4" width="11.140625" style="23" bestFit="1" customWidth="1"/>
    <col min="5" max="5" width="7.42578125" style="10" bestFit="1" customWidth="1"/>
    <col min="6" max="6" width="18.85546875" style="10" customWidth="1"/>
    <col min="7" max="7" width="22.5703125" style="10" customWidth="1"/>
    <col min="8" max="16384" width="9.140625" style="10"/>
  </cols>
  <sheetData>
    <row r="1" spans="1:6" ht="23.25" x14ac:dyDescent="0.35">
      <c r="A1" s="17" t="s">
        <v>74</v>
      </c>
    </row>
    <row r="2" spans="1:6" ht="18.75" x14ac:dyDescent="0.3">
      <c r="A2" s="28" t="s">
        <v>75</v>
      </c>
    </row>
    <row r="3" spans="1:6" x14ac:dyDescent="0.25">
      <c r="A3" s="13"/>
    </row>
    <row r="4" spans="1:6" ht="18.75" x14ac:dyDescent="0.3">
      <c r="A4" s="28" t="s">
        <v>87</v>
      </c>
    </row>
    <row r="5" spans="1:6" ht="18.75" x14ac:dyDescent="0.3">
      <c r="A5" s="33"/>
    </row>
    <row r="6" spans="1:6" ht="18.75" x14ac:dyDescent="0.3">
      <c r="A6" s="33"/>
    </row>
    <row r="7" spans="1:6" ht="18.75" x14ac:dyDescent="0.3">
      <c r="A7" s="33"/>
    </row>
    <row r="8" spans="1:6" ht="18.75" x14ac:dyDescent="0.3">
      <c r="A8" s="33"/>
    </row>
    <row r="9" spans="1:6" ht="86.25" customHeight="1" thickBot="1" x14ac:dyDescent="0.3"/>
    <row r="10" spans="1:6" ht="28.5" customHeight="1" thickBot="1" x14ac:dyDescent="0.3">
      <c r="A10" s="34" t="s">
        <v>78</v>
      </c>
      <c r="B10" s="48"/>
      <c r="C10" s="49"/>
      <c r="D10" s="49"/>
      <c r="E10" s="49"/>
      <c r="F10" s="50"/>
    </row>
    <row r="11" spans="1:6" ht="28.5" customHeight="1" thickBot="1" x14ac:dyDescent="0.3">
      <c r="A11" s="34" t="s">
        <v>79</v>
      </c>
      <c r="B11" s="56"/>
      <c r="C11" s="57"/>
      <c r="D11" s="57"/>
      <c r="E11" s="57"/>
      <c r="F11" s="58"/>
    </row>
    <row r="12" spans="1:6" ht="28.5" customHeight="1" thickBot="1" x14ac:dyDescent="0.3">
      <c r="A12" s="34" t="s">
        <v>77</v>
      </c>
      <c r="B12" s="48"/>
      <c r="C12" s="49"/>
      <c r="D12" s="49"/>
      <c r="E12" s="49"/>
      <c r="F12" s="50"/>
    </row>
    <row r="13" spans="1:6" ht="28.5" customHeight="1" thickBot="1" x14ac:dyDescent="0.3">
      <c r="A13" s="35" t="s">
        <v>76</v>
      </c>
      <c r="B13" s="48"/>
      <c r="C13" s="49"/>
      <c r="D13" s="49"/>
      <c r="E13" s="49"/>
      <c r="F13" s="50"/>
    </row>
    <row r="14" spans="1:6" x14ac:dyDescent="0.25">
      <c r="A14" s="24" t="s">
        <v>80</v>
      </c>
      <c r="B14" s="25"/>
      <c r="C14" s="26"/>
      <c r="D14" s="27"/>
    </row>
    <row r="15" spans="1:6" x14ac:dyDescent="0.25">
      <c r="A15" s="24"/>
      <c r="B15" s="25"/>
      <c r="C15" s="26"/>
      <c r="D15" s="27"/>
    </row>
    <row r="16" spans="1:6" x14ac:dyDescent="0.25">
      <c r="B16" s="25"/>
      <c r="C16" s="26"/>
      <c r="D16" s="27"/>
    </row>
    <row r="17" spans="1:6" ht="15.75" thickBot="1" x14ac:dyDescent="0.3"/>
    <row r="18" spans="1:6" ht="16.5" thickBot="1" x14ac:dyDescent="0.3">
      <c r="A18" s="36" t="s">
        <v>0</v>
      </c>
      <c r="B18" s="37" t="s">
        <v>3</v>
      </c>
      <c r="C18" s="36" t="s">
        <v>72</v>
      </c>
      <c r="D18" s="38" t="s">
        <v>1</v>
      </c>
      <c r="E18" s="37" t="s">
        <v>2</v>
      </c>
      <c r="F18" s="36" t="s">
        <v>4</v>
      </c>
    </row>
    <row r="19" spans="1:6" ht="28.5" customHeight="1" thickBot="1" x14ac:dyDescent="0.3">
      <c r="A19" s="18"/>
      <c r="B19" s="19" t="str">
        <f>IFERROR(VLOOKUP(A19,Tabellen!$A$2:$B$29,2,FALSE),"")</f>
        <v/>
      </c>
      <c r="C19" s="20" t="str">
        <f>IFERROR(VLOOKUP(A19,Tabellen!$A$2:$C$30,3,FALSE),"")</f>
        <v/>
      </c>
      <c r="D19" s="21"/>
      <c r="E19" s="22"/>
      <c r="F19" s="20" t="str">
        <f>IFERROR(C19*E19,"")</f>
        <v/>
      </c>
    </row>
    <row r="20" spans="1:6" ht="28.5" customHeight="1" thickBot="1" x14ac:dyDescent="0.3">
      <c r="A20" s="18"/>
      <c r="B20" s="19" t="str">
        <f>IFERROR(VLOOKUP(A20,Tabellen!$A$2:$B$29,2,FALSE),"")</f>
        <v/>
      </c>
      <c r="C20" s="20" t="str">
        <f>IFERROR(VLOOKUP(A20,Tabellen!$A$2:$C$30,3,FALSE),"")</f>
        <v/>
      </c>
      <c r="D20" s="21"/>
      <c r="E20" s="22"/>
      <c r="F20" s="20" t="str">
        <f t="shared" ref="F20:F34" si="0">IFERROR(C20*E20,"")</f>
        <v/>
      </c>
    </row>
    <row r="21" spans="1:6" ht="28.5" customHeight="1" thickBot="1" x14ac:dyDescent="0.3">
      <c r="A21" s="18"/>
      <c r="B21" s="19" t="str">
        <f>IFERROR(VLOOKUP(A21,Tabellen!$A$2:$B$29,2,FALSE),"")</f>
        <v/>
      </c>
      <c r="C21" s="20" t="str">
        <f>IFERROR(VLOOKUP(A21,Tabellen!$A$2:$C$30,3,FALSE),"")</f>
        <v/>
      </c>
      <c r="D21" s="21"/>
      <c r="E21" s="22"/>
      <c r="F21" s="20" t="str">
        <f t="shared" si="0"/>
        <v/>
      </c>
    </row>
    <row r="22" spans="1:6" ht="28.5" customHeight="1" thickBot="1" x14ac:dyDescent="0.3">
      <c r="A22" s="18"/>
      <c r="B22" s="19" t="str">
        <f>IFERROR(VLOOKUP(A22,Tabellen!$A$2:$B$29,2,FALSE),"")</f>
        <v/>
      </c>
      <c r="C22" s="20" t="str">
        <f>IFERROR(VLOOKUP(A22,Tabellen!$A$2:$C$30,3,FALSE),"")</f>
        <v/>
      </c>
      <c r="D22" s="21"/>
      <c r="E22" s="22"/>
      <c r="F22" s="20" t="str">
        <f t="shared" si="0"/>
        <v/>
      </c>
    </row>
    <row r="23" spans="1:6" ht="28.5" customHeight="1" thickBot="1" x14ac:dyDescent="0.3">
      <c r="A23" s="18"/>
      <c r="B23" s="19" t="str">
        <f>IFERROR(VLOOKUP(A23,Tabellen!$A$2:$B$29,2,FALSE),"")</f>
        <v/>
      </c>
      <c r="C23" s="20" t="str">
        <f>IFERROR(VLOOKUP(A23,Tabellen!$A$2:$C$30,3,FALSE),"")</f>
        <v/>
      </c>
      <c r="D23" s="21"/>
      <c r="E23" s="22"/>
      <c r="F23" s="20" t="str">
        <f t="shared" si="0"/>
        <v/>
      </c>
    </row>
    <row r="24" spans="1:6" ht="28.5" customHeight="1" thickBot="1" x14ac:dyDescent="0.3">
      <c r="A24" s="18"/>
      <c r="B24" s="19" t="str">
        <f>IFERROR(VLOOKUP(A24,Tabellen!$A$2:$B$29,2,FALSE),"")</f>
        <v/>
      </c>
      <c r="C24" s="20" t="str">
        <f>IFERROR(VLOOKUP(A24,Tabellen!$A$2:$C$30,3,FALSE),"")</f>
        <v/>
      </c>
      <c r="D24" s="21"/>
      <c r="E24" s="22"/>
      <c r="F24" s="20" t="str">
        <f t="shared" si="0"/>
        <v/>
      </c>
    </row>
    <row r="25" spans="1:6" ht="28.5" customHeight="1" thickBot="1" x14ac:dyDescent="0.3">
      <c r="A25" s="18"/>
      <c r="B25" s="19" t="str">
        <f>IFERROR(VLOOKUP(A25,Tabellen!$A$2:$B$29,2,FALSE),"")</f>
        <v/>
      </c>
      <c r="C25" s="20" t="str">
        <f>IFERROR(VLOOKUP(A25,Tabellen!$A$2:$C$30,3,FALSE),"")</f>
        <v/>
      </c>
      <c r="D25" s="21"/>
      <c r="E25" s="22"/>
      <c r="F25" s="20" t="str">
        <f t="shared" si="0"/>
        <v/>
      </c>
    </row>
    <row r="26" spans="1:6" ht="28.5" customHeight="1" thickBot="1" x14ac:dyDescent="0.3">
      <c r="A26" s="18"/>
      <c r="B26" s="19" t="str">
        <f>IFERROR(VLOOKUP(A26,Tabellen!$A$2:$B$29,2,FALSE),"")</f>
        <v/>
      </c>
      <c r="C26" s="20" t="str">
        <f>IFERROR(VLOOKUP(A26,Tabellen!$A$2:$C$30,3,FALSE),"")</f>
        <v/>
      </c>
      <c r="D26" s="21"/>
      <c r="E26" s="22"/>
      <c r="F26" s="20" t="str">
        <f t="shared" si="0"/>
        <v/>
      </c>
    </row>
    <row r="27" spans="1:6" ht="28.5" customHeight="1" thickBot="1" x14ac:dyDescent="0.3">
      <c r="A27" s="18"/>
      <c r="B27" s="19" t="str">
        <f>IFERROR(VLOOKUP(A27,Tabellen!$A$2:$B$29,2,FALSE),"")</f>
        <v/>
      </c>
      <c r="C27" s="20" t="str">
        <f>IFERROR(VLOOKUP(A27,Tabellen!$A$2:$C$30,3,FALSE),"")</f>
        <v/>
      </c>
      <c r="D27" s="21"/>
      <c r="E27" s="22"/>
      <c r="F27" s="20" t="str">
        <f t="shared" si="0"/>
        <v/>
      </c>
    </row>
    <row r="28" spans="1:6" ht="28.5" customHeight="1" thickBot="1" x14ac:dyDescent="0.3">
      <c r="A28" s="18"/>
      <c r="B28" s="19" t="str">
        <f>IFERROR(VLOOKUP(A28,Tabellen!$A$2:$B$29,2,FALSE),"")</f>
        <v/>
      </c>
      <c r="C28" s="20" t="str">
        <f>IFERROR(VLOOKUP(A28,Tabellen!$A$2:$C$30,3,FALSE),"")</f>
        <v/>
      </c>
      <c r="D28" s="21"/>
      <c r="E28" s="22"/>
      <c r="F28" s="20" t="str">
        <f t="shared" si="0"/>
        <v/>
      </c>
    </row>
    <row r="29" spans="1:6" ht="28.5" customHeight="1" thickBot="1" x14ac:dyDescent="0.3">
      <c r="A29" s="18"/>
      <c r="B29" s="19" t="str">
        <f>IFERROR(VLOOKUP(A29,Tabellen!$A$2:$B$29,2,FALSE),"")</f>
        <v/>
      </c>
      <c r="C29" s="20" t="str">
        <f>IFERROR(VLOOKUP(A29,Tabellen!$A$2:$C$30,3,FALSE),"")</f>
        <v/>
      </c>
      <c r="D29" s="21"/>
      <c r="E29" s="22"/>
      <c r="F29" s="20" t="str">
        <f t="shared" si="0"/>
        <v/>
      </c>
    </row>
    <row r="30" spans="1:6" ht="28.5" customHeight="1" thickBot="1" x14ac:dyDescent="0.3">
      <c r="A30" s="18"/>
      <c r="B30" s="19" t="str">
        <f>IFERROR(VLOOKUP(A30,Tabellen!$A$2:$B$29,2,FALSE),"")</f>
        <v/>
      </c>
      <c r="C30" s="20" t="str">
        <f>IFERROR(VLOOKUP(A30,Tabellen!$A$2:$C$30,3,FALSE),"")</f>
        <v/>
      </c>
      <c r="D30" s="21"/>
      <c r="E30" s="22"/>
      <c r="F30" s="20" t="str">
        <f t="shared" si="0"/>
        <v/>
      </c>
    </row>
    <row r="31" spans="1:6" ht="28.5" customHeight="1" thickBot="1" x14ac:dyDescent="0.3">
      <c r="A31" s="18"/>
      <c r="B31" s="19" t="str">
        <f>IFERROR(VLOOKUP(A31,Tabellen!$A$2:$B$29,2,FALSE),"")</f>
        <v/>
      </c>
      <c r="C31" s="20" t="str">
        <f>IFERROR(VLOOKUP(A31,Tabellen!$A$2:$C$30,3,FALSE),"")</f>
        <v/>
      </c>
      <c r="D31" s="21"/>
      <c r="E31" s="22"/>
      <c r="F31" s="20" t="str">
        <f t="shared" si="0"/>
        <v/>
      </c>
    </row>
    <row r="32" spans="1:6" ht="28.5" customHeight="1" thickBot="1" x14ac:dyDescent="0.3">
      <c r="A32" s="18"/>
      <c r="B32" s="19" t="str">
        <f>IFERROR(VLOOKUP(A32,Tabellen!$A$2:$B$29,2,FALSE),"")</f>
        <v/>
      </c>
      <c r="C32" s="20" t="str">
        <f>IFERROR(VLOOKUP(A32,Tabellen!$A$2:$C$30,3,FALSE),"")</f>
        <v/>
      </c>
      <c r="D32" s="21"/>
      <c r="E32" s="22"/>
      <c r="F32" s="20" t="str">
        <f t="shared" si="0"/>
        <v/>
      </c>
    </row>
    <row r="33" spans="1:6" ht="28.5" customHeight="1" thickBot="1" x14ac:dyDescent="0.3">
      <c r="A33" s="18"/>
      <c r="B33" s="19" t="str">
        <f>IFERROR(VLOOKUP(A33,Tabellen!$A$2:$B$29,2,FALSE),"")</f>
        <v/>
      </c>
      <c r="C33" s="20" t="str">
        <f>IFERROR(VLOOKUP(A33,Tabellen!$A$2:$C$30,3,FALSE),"")</f>
        <v/>
      </c>
      <c r="D33" s="21"/>
      <c r="E33" s="22"/>
      <c r="F33" s="20" t="str">
        <f t="shared" si="0"/>
        <v/>
      </c>
    </row>
    <row r="34" spans="1:6" ht="28.5" customHeight="1" thickBot="1" x14ac:dyDescent="0.3">
      <c r="A34" s="18"/>
      <c r="B34" s="19" t="str">
        <f>IFERROR(VLOOKUP(A34,Tabellen!$A$2:$B$29,2,FALSE),"")</f>
        <v/>
      </c>
      <c r="C34" s="20" t="str">
        <f>IFERROR(VLOOKUP(A34,Tabellen!$A$2:$C$30,3,FALSE),"")</f>
        <v/>
      </c>
      <c r="D34" s="21"/>
      <c r="E34" s="22"/>
      <c r="F34" s="20" t="str">
        <f t="shared" si="0"/>
        <v/>
      </c>
    </row>
    <row r="35" spans="1:6" ht="21.75" thickBot="1" x14ac:dyDescent="0.3">
      <c r="A35" s="51" t="str">
        <f>IFERROR(VLOOKUP(#REF!,Tabellen!$A$4:$B$19,2,FALSE),"")</f>
        <v/>
      </c>
      <c r="B35" s="52"/>
      <c r="C35" s="53"/>
      <c r="D35" s="54" t="s">
        <v>73</v>
      </c>
      <c r="E35" s="55"/>
      <c r="F35" s="16">
        <f>SUM(F19:F34)</f>
        <v>0</v>
      </c>
    </row>
  </sheetData>
  <sheetProtection algorithmName="SHA-512" hashValue="Qg0GoHWBbybLAsHX+BJfeErFanW3+n+3cypxvi27WeWKW9EGhpwqcQLsNKmyVOFM0E5VlZ+n4cBexrjaaSPSnw==" saltValue="wuVSs8MQtJSu8uZ9tIRzlA==" spinCount="100000" sheet="1" objects="1" scenarios="1" selectLockedCells="1"/>
  <mergeCells count="6">
    <mergeCell ref="B10:F10"/>
    <mergeCell ref="A35:C35"/>
    <mergeCell ref="D35:E35"/>
    <mergeCell ref="B13:F13"/>
    <mergeCell ref="B12:F12"/>
    <mergeCell ref="B11:F11"/>
  </mergeCells>
  <conditionalFormatting sqref="D19:E34">
    <cfRule type="expression" dxfId="3" priority="7">
      <formula>AND($A19&lt;&gt;"",D19="")</formula>
    </cfRule>
  </conditionalFormatting>
  <conditionalFormatting sqref="B10:B13">
    <cfRule type="expression" dxfId="2" priority="4">
      <formula>B10=""</formula>
    </cfRule>
  </conditionalFormatting>
  <conditionalFormatting sqref="A19">
    <cfRule type="expression" dxfId="1" priority="3">
      <formula>A19=""</formula>
    </cfRule>
  </conditionalFormatting>
  <conditionalFormatting sqref="A20:A34">
    <cfRule type="expression" dxfId="0" priority="1">
      <formula>AND(A19&lt;&gt;"",A20="")</formula>
    </cfRule>
  </conditionalFormatting>
  <dataValidations count="3">
    <dataValidation type="list" allowBlank="1" showInputMessage="1" showErrorMessage="1" sqref="A19:A34">
      <formula1>Artikelnr</formula1>
    </dataValidation>
    <dataValidation type="list" allowBlank="1" showInputMessage="1" showErrorMessage="1" sqref="E19:E34">
      <formula1>Aantal</formula1>
    </dataValidation>
    <dataValidation type="list" allowBlank="1" showInputMessage="1" showErrorMessage="1" sqref="D19:D35">
      <formula1>INDIRECT(A19)</formula1>
    </dataValidation>
  </dataValidations>
  <pageMargins left="0.7" right="0.7" top="0.75" bottom="0.75" header="0.3" footer="0.3"/>
  <pageSetup paperSize="9" scale="65" orientation="portrait" horizontalDpi="1200" verticalDpi="1200" r:id="rId1"/>
  <headerFooter>
    <oddFooter>&amp;L&amp;G&amp;CBestelformulier&amp;Rwww.taekwondoschoolamsterdam.nl</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K22"/>
  <sheetViews>
    <sheetView showGridLines="0" topLeftCell="A19" zoomScale="77" zoomScaleNormal="77" workbookViewId="0">
      <selection activeCell="G8" sqref="G8"/>
    </sheetView>
  </sheetViews>
  <sheetFormatPr defaultRowHeight="15" x14ac:dyDescent="0.25"/>
  <cols>
    <col min="1" max="1" width="11.7109375" customWidth="1"/>
    <col min="2" max="2" width="29.7109375" customWidth="1"/>
    <col min="3" max="3" width="47.85546875" customWidth="1"/>
    <col min="4" max="4" width="11.7109375" bestFit="1" customWidth="1"/>
    <col min="6" max="6" width="1.85546875" customWidth="1"/>
    <col min="7" max="7" width="11.42578125" customWidth="1"/>
    <col min="9" max="9" width="1.7109375" customWidth="1"/>
    <col min="10" max="10" width="11.140625" bestFit="1" customWidth="1"/>
    <col min="11" max="11" width="9.42578125" customWidth="1"/>
  </cols>
  <sheetData>
    <row r="1" spans="1:11" ht="85.5" customHeight="1" thickBot="1" x14ac:dyDescent="0.3"/>
    <row r="2" spans="1:11" ht="39.75" customHeight="1" thickBot="1" x14ac:dyDescent="0.3">
      <c r="A2" s="1" t="s">
        <v>0</v>
      </c>
      <c r="B2" s="2" t="s">
        <v>5</v>
      </c>
      <c r="C2" s="2" t="s">
        <v>3</v>
      </c>
      <c r="D2" s="2" t="s">
        <v>6</v>
      </c>
      <c r="E2" s="8" t="s">
        <v>7</v>
      </c>
      <c r="G2" s="44" t="s">
        <v>160</v>
      </c>
      <c r="H2" s="44" t="s">
        <v>161</v>
      </c>
      <c r="I2" s="10"/>
      <c r="J2" s="45" t="s">
        <v>180</v>
      </c>
      <c r="K2" s="45" t="s">
        <v>179</v>
      </c>
    </row>
    <row r="3" spans="1:11" ht="30.75" hidden="1" customHeight="1" thickBot="1" x14ac:dyDescent="0.3">
      <c r="A3" s="41" t="s">
        <v>85</v>
      </c>
      <c r="B3" s="39" t="s">
        <v>88</v>
      </c>
      <c r="C3" s="39"/>
      <c r="D3" s="39" t="s">
        <v>21</v>
      </c>
      <c r="E3" s="40">
        <v>15</v>
      </c>
      <c r="G3" s="46">
        <v>100</v>
      </c>
      <c r="H3" s="46" t="s">
        <v>154</v>
      </c>
      <c r="I3" s="10"/>
      <c r="J3" s="47" t="s">
        <v>157</v>
      </c>
      <c r="K3" s="47">
        <v>-33</v>
      </c>
    </row>
    <row r="4" spans="1:11" ht="30.75" hidden="1" customHeight="1" thickBot="1" x14ac:dyDescent="0.3">
      <c r="A4" s="41" t="s">
        <v>86</v>
      </c>
      <c r="B4" s="39" t="s">
        <v>82</v>
      </c>
      <c r="C4" s="39"/>
      <c r="D4" s="39" t="s">
        <v>21</v>
      </c>
      <c r="E4" s="40">
        <v>30</v>
      </c>
      <c r="G4" s="46">
        <v>110</v>
      </c>
      <c r="H4" s="46" t="s">
        <v>155</v>
      </c>
      <c r="I4" s="10"/>
      <c r="J4" s="47" t="s">
        <v>158</v>
      </c>
      <c r="K4" s="47" t="s">
        <v>171</v>
      </c>
    </row>
    <row r="5" spans="1:11" ht="15.75" hidden="1" customHeight="1" thickBot="1" x14ac:dyDescent="0.3">
      <c r="A5" s="5"/>
      <c r="B5" s="6"/>
      <c r="C5" s="6"/>
      <c r="D5" s="6"/>
      <c r="E5" s="29"/>
      <c r="G5" s="46">
        <v>120</v>
      </c>
      <c r="H5" s="46" t="s">
        <v>156</v>
      </c>
      <c r="I5" s="10"/>
      <c r="J5" s="47" t="s">
        <v>43</v>
      </c>
      <c r="K5" s="47" t="s">
        <v>172</v>
      </c>
    </row>
    <row r="6" spans="1:11" ht="45.75" customHeight="1" thickBot="1" x14ac:dyDescent="0.3">
      <c r="A6" s="3" t="s">
        <v>8</v>
      </c>
      <c r="B6" s="4" t="s">
        <v>31</v>
      </c>
      <c r="C6" s="59" t="s">
        <v>178</v>
      </c>
      <c r="D6" s="4" t="s">
        <v>9</v>
      </c>
      <c r="E6" s="7">
        <v>35</v>
      </c>
      <c r="G6" s="46">
        <v>110</v>
      </c>
      <c r="H6" s="46" t="s">
        <v>183</v>
      </c>
      <c r="I6" s="10"/>
      <c r="J6" s="47" t="s">
        <v>157</v>
      </c>
      <c r="K6" s="47">
        <v>-33</v>
      </c>
    </row>
    <row r="7" spans="1:11" ht="30.75" thickBot="1" x14ac:dyDescent="0.3">
      <c r="A7" s="3" t="s">
        <v>10</v>
      </c>
      <c r="B7" s="4" t="s">
        <v>32</v>
      </c>
      <c r="C7" s="60"/>
      <c r="D7" s="4" t="s">
        <v>11</v>
      </c>
      <c r="E7" s="7">
        <v>40</v>
      </c>
      <c r="G7" s="46">
        <v>120</v>
      </c>
      <c r="H7" s="46" t="s">
        <v>184</v>
      </c>
      <c r="I7" s="10"/>
      <c r="J7" s="47" t="s">
        <v>158</v>
      </c>
      <c r="K7" s="47" t="s">
        <v>181</v>
      </c>
    </row>
    <row r="8" spans="1:11" ht="30.75" thickBot="1" x14ac:dyDescent="0.3">
      <c r="A8" s="3" t="s">
        <v>12</v>
      </c>
      <c r="B8" s="4" t="s">
        <v>33</v>
      </c>
      <c r="C8" s="61"/>
      <c r="D8" s="4" t="s">
        <v>13</v>
      </c>
      <c r="E8" s="7">
        <v>45</v>
      </c>
      <c r="G8" s="46">
        <v>130</v>
      </c>
      <c r="H8" s="46" t="s">
        <v>162</v>
      </c>
      <c r="I8" s="10"/>
      <c r="J8" s="47" t="s">
        <v>43</v>
      </c>
      <c r="K8" s="47" t="s">
        <v>182</v>
      </c>
    </row>
    <row r="9" spans="1:11" ht="35.25" customHeight="1" thickBot="1" x14ac:dyDescent="0.3">
      <c r="A9" s="3" t="s">
        <v>14</v>
      </c>
      <c r="B9" s="59" t="s">
        <v>98</v>
      </c>
      <c r="C9" s="59" t="s">
        <v>134</v>
      </c>
      <c r="D9" s="4" t="s">
        <v>15</v>
      </c>
      <c r="E9" s="7">
        <v>50</v>
      </c>
      <c r="G9" s="46">
        <v>140</v>
      </c>
      <c r="H9" s="46" t="s">
        <v>163</v>
      </c>
      <c r="I9" s="10"/>
      <c r="J9" s="47" t="s">
        <v>42</v>
      </c>
      <c r="K9" s="47" t="s">
        <v>173</v>
      </c>
    </row>
    <row r="10" spans="1:11" ht="35.25" customHeight="1" thickBot="1" x14ac:dyDescent="0.3">
      <c r="A10" s="3" t="s">
        <v>16</v>
      </c>
      <c r="B10" s="60"/>
      <c r="C10" s="60"/>
      <c r="D10" s="4" t="s">
        <v>17</v>
      </c>
      <c r="E10" s="7">
        <v>60</v>
      </c>
      <c r="G10" s="46">
        <v>150</v>
      </c>
      <c r="H10" s="46" t="s">
        <v>164</v>
      </c>
      <c r="I10" s="10"/>
      <c r="J10" s="47" t="s">
        <v>44</v>
      </c>
      <c r="K10" s="47" t="s">
        <v>174</v>
      </c>
    </row>
    <row r="11" spans="1:11" ht="35.25" customHeight="1" thickBot="1" x14ac:dyDescent="0.3">
      <c r="A11" s="3" t="s">
        <v>18</v>
      </c>
      <c r="B11" s="61"/>
      <c r="C11" s="61"/>
      <c r="D11" s="4" t="s">
        <v>19</v>
      </c>
      <c r="E11" s="7">
        <v>70</v>
      </c>
      <c r="G11" s="46">
        <v>160</v>
      </c>
      <c r="H11" s="46" t="s">
        <v>165</v>
      </c>
      <c r="I11" s="10"/>
      <c r="J11" s="47" t="s">
        <v>45</v>
      </c>
      <c r="K11" s="47" t="s">
        <v>175</v>
      </c>
    </row>
    <row r="12" spans="1:11" ht="90.75" thickBot="1" x14ac:dyDescent="0.3">
      <c r="A12" s="3" t="s">
        <v>20</v>
      </c>
      <c r="B12" s="4" t="s">
        <v>122</v>
      </c>
      <c r="C12" s="42" t="s">
        <v>136</v>
      </c>
      <c r="D12" s="4" t="s">
        <v>21</v>
      </c>
      <c r="E12" s="7">
        <v>60</v>
      </c>
      <c r="G12" s="46">
        <v>170</v>
      </c>
      <c r="H12" s="46" t="s">
        <v>166</v>
      </c>
      <c r="I12" s="10"/>
      <c r="J12" s="47" t="s">
        <v>46</v>
      </c>
      <c r="K12" s="47" t="s">
        <v>176</v>
      </c>
    </row>
    <row r="13" spans="1:11" ht="75.75" thickBot="1" x14ac:dyDescent="0.3">
      <c r="A13" s="3" t="s">
        <v>22</v>
      </c>
      <c r="B13" s="4" t="s">
        <v>117</v>
      </c>
      <c r="C13" s="4" t="s">
        <v>135</v>
      </c>
      <c r="D13" s="4" t="s">
        <v>43</v>
      </c>
      <c r="E13" s="7">
        <v>45</v>
      </c>
      <c r="G13" s="46">
        <v>180</v>
      </c>
      <c r="H13" s="46" t="s">
        <v>167</v>
      </c>
      <c r="I13" s="10"/>
      <c r="J13" s="47" t="s">
        <v>159</v>
      </c>
      <c r="K13" s="47" t="s">
        <v>177</v>
      </c>
    </row>
    <row r="14" spans="1:11" ht="90.75" thickBot="1" x14ac:dyDescent="0.3">
      <c r="A14" s="3" t="s">
        <v>118</v>
      </c>
      <c r="B14" s="4" t="s">
        <v>119</v>
      </c>
      <c r="C14" s="42" t="s">
        <v>137</v>
      </c>
      <c r="D14" s="4" t="s">
        <v>21</v>
      </c>
      <c r="E14" s="7">
        <v>45</v>
      </c>
      <c r="G14" s="46">
        <v>190</v>
      </c>
      <c r="H14" s="46" t="s">
        <v>168</v>
      </c>
      <c r="I14" s="10"/>
      <c r="J14" s="10"/>
      <c r="K14" s="10"/>
    </row>
    <row r="15" spans="1:11" ht="75.75" thickBot="1" x14ac:dyDescent="0.3">
      <c r="A15" s="3" t="s">
        <v>23</v>
      </c>
      <c r="B15" s="4" t="s">
        <v>124</v>
      </c>
      <c r="C15" s="42" t="s">
        <v>138</v>
      </c>
      <c r="D15" s="4" t="s">
        <v>21</v>
      </c>
      <c r="E15" s="7">
        <v>75</v>
      </c>
      <c r="G15" s="46">
        <v>200</v>
      </c>
      <c r="H15" s="46" t="s">
        <v>169</v>
      </c>
      <c r="J15" s="10"/>
      <c r="K15" s="10"/>
    </row>
    <row r="16" spans="1:11" ht="75.75" thickBot="1" x14ac:dyDescent="0.3">
      <c r="A16" s="3" t="s">
        <v>24</v>
      </c>
      <c r="B16" s="4" t="s">
        <v>123</v>
      </c>
      <c r="C16" s="42" t="s">
        <v>139</v>
      </c>
      <c r="D16" s="4" t="s">
        <v>37</v>
      </c>
      <c r="E16" s="7">
        <v>32</v>
      </c>
      <c r="G16" s="46">
        <v>210</v>
      </c>
      <c r="H16" s="46" t="s">
        <v>170</v>
      </c>
      <c r="J16" s="10"/>
      <c r="K16" s="10"/>
    </row>
    <row r="17" spans="1:11" ht="90.75" thickBot="1" x14ac:dyDescent="0.3">
      <c r="A17" s="3" t="s">
        <v>25</v>
      </c>
      <c r="B17" s="4" t="s">
        <v>125</v>
      </c>
      <c r="C17" s="42" t="s">
        <v>146</v>
      </c>
      <c r="D17" s="4" t="s">
        <v>21</v>
      </c>
      <c r="E17" s="7">
        <v>50</v>
      </c>
      <c r="J17" s="10"/>
      <c r="K17" s="10"/>
    </row>
    <row r="18" spans="1:11" ht="60.75" thickBot="1" x14ac:dyDescent="0.3">
      <c r="A18" s="3" t="s">
        <v>26</v>
      </c>
      <c r="B18" s="4" t="s">
        <v>131</v>
      </c>
      <c r="C18" s="42" t="s">
        <v>140</v>
      </c>
      <c r="D18" s="4" t="s">
        <v>126</v>
      </c>
      <c r="E18" s="7">
        <v>10</v>
      </c>
    </row>
    <row r="19" spans="1:11" ht="45.75" thickBot="1" x14ac:dyDescent="0.3">
      <c r="A19" s="3" t="s">
        <v>28</v>
      </c>
      <c r="B19" s="4" t="s">
        <v>38</v>
      </c>
      <c r="C19" s="4" t="s">
        <v>141</v>
      </c>
      <c r="D19" s="4" t="s">
        <v>27</v>
      </c>
      <c r="E19" s="7">
        <v>20</v>
      </c>
    </row>
    <row r="20" spans="1:11" ht="30.75" thickBot="1" x14ac:dyDescent="0.3">
      <c r="A20" s="3" t="s">
        <v>29</v>
      </c>
      <c r="B20" s="4" t="s">
        <v>144</v>
      </c>
      <c r="C20" s="4" t="s">
        <v>145</v>
      </c>
      <c r="D20" s="4" t="s">
        <v>27</v>
      </c>
      <c r="E20" s="7">
        <v>90</v>
      </c>
    </row>
    <row r="21" spans="1:11" ht="90.75" thickBot="1" x14ac:dyDescent="0.3">
      <c r="A21" s="3" t="s">
        <v>30</v>
      </c>
      <c r="B21" s="4" t="s">
        <v>147</v>
      </c>
      <c r="C21" s="42" t="s">
        <v>142</v>
      </c>
      <c r="D21" s="4" t="s">
        <v>148</v>
      </c>
      <c r="E21" s="7">
        <v>5</v>
      </c>
    </row>
    <row r="22" spans="1:11" ht="30.75" thickBot="1" x14ac:dyDescent="0.3">
      <c r="A22" s="3" t="s">
        <v>149</v>
      </c>
      <c r="B22" s="4" t="s">
        <v>150</v>
      </c>
      <c r="C22" s="42" t="s">
        <v>151</v>
      </c>
      <c r="D22" s="4" t="s">
        <v>152</v>
      </c>
      <c r="E22" s="7">
        <v>12</v>
      </c>
    </row>
  </sheetData>
  <sheetProtection selectLockedCells="1" selectUnlockedCells="1"/>
  <mergeCells count="3">
    <mergeCell ref="B9:B11"/>
    <mergeCell ref="C9:C11"/>
    <mergeCell ref="C6:C8"/>
  </mergeCells>
  <pageMargins left="0.7" right="0.7" top="0.75" bottom="0.75" header="0.3" footer="0.3"/>
  <pageSetup paperSize="9" scale="57" orientation="portrait" horizontalDpi="1200" verticalDpi="1200" r:id="rId1"/>
  <headerFooter>
    <oddFooter>&amp;Lwww.taekwondoschoolamsterdam.nl&amp;CPrijslijst&amp;R&amp;G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2:C15"/>
  <sheetViews>
    <sheetView showGridLines="0" topLeftCell="A64" zoomScale="87" zoomScaleNormal="87" workbookViewId="0">
      <selection activeCell="K9" sqref="K9"/>
    </sheetView>
  </sheetViews>
  <sheetFormatPr defaultRowHeight="15" x14ac:dyDescent="0.25"/>
  <sheetData>
    <row r="2" spans="1:3" x14ac:dyDescent="0.25">
      <c r="A2" s="43"/>
    </row>
    <row r="3" spans="1:3" x14ac:dyDescent="0.25">
      <c r="A3" s="11"/>
    </row>
    <row r="4" spans="1:3" x14ac:dyDescent="0.25">
      <c r="A4" s="11"/>
    </row>
    <row r="5" spans="1:3" x14ac:dyDescent="0.25">
      <c r="A5" s="11"/>
    </row>
    <row r="6" spans="1:3" x14ac:dyDescent="0.25">
      <c r="A6" s="43"/>
    </row>
    <row r="15" spans="1:3" x14ac:dyDescent="0.25">
      <c r="A15" s="11"/>
      <c r="B15" s="11"/>
      <c r="C15" s="11"/>
    </row>
  </sheetData>
  <sheetProtection algorithmName="SHA-512" hashValue="aRLrgc5EKFgDTQ7ZjW2mREtEkJQoHbpBwpCtYqZWDOU+G6p3Q43bM48rotR+WgQNHDdSOOJKWkAPPkOzbw3Gkw==" saltValue="wigAwjJWmYv7GofD4k2Yuw==" spinCount="100000" sheet="1" objects="1" scenarios="1" selectLockedCells="1" selectUnlockedCells="1"/>
  <pageMargins left="0.7" right="0.7" top="0.75" bottom="0.75" header="0.3" footer="0.3"/>
  <pageSetup scale="53" orientation="portrait" horizontalDpi="1200" verticalDpi="1200" r:id="rId1"/>
  <headerFooter>
    <oddFooter>&amp;Lwww.taekwondoschoolamsterdam.nl&amp;CArtikelen&amp;R&amp;G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AH26"/>
  <sheetViews>
    <sheetView zoomScale="75" zoomScaleNormal="75" workbookViewId="0">
      <pane xSplit="2" ySplit="1" topLeftCell="C2" activePane="bottomRight" state="frozen"/>
      <selection pane="topRight" activeCell="D1" sqref="D1"/>
      <selection pane="bottomLeft" activeCell="A2" sqref="A2"/>
      <selection pane="bottomRight" activeCell="B23" sqref="B23"/>
    </sheetView>
  </sheetViews>
  <sheetFormatPr defaultRowHeight="15" x14ac:dyDescent="0.25"/>
  <cols>
    <col min="1" max="1" width="14.7109375" customWidth="1"/>
    <col min="2" max="2" width="78.28515625" customWidth="1"/>
    <col min="3" max="3" width="9.85546875" style="9" bestFit="1" customWidth="1"/>
    <col min="4" max="7" width="9.140625" style="15"/>
    <col min="8" max="22" width="13.28515625" bestFit="1" customWidth="1"/>
    <col min="23" max="23" width="13.28515625" customWidth="1"/>
    <col min="24" max="33" width="13.28515625" bestFit="1" customWidth="1"/>
  </cols>
  <sheetData>
    <row r="1" spans="1:34" s="13" customFormat="1" ht="15.75" thickBot="1" x14ac:dyDescent="0.3">
      <c r="A1" s="13" t="s">
        <v>41</v>
      </c>
      <c r="C1" s="30" t="s">
        <v>7</v>
      </c>
      <c r="D1" s="13" t="s">
        <v>2</v>
      </c>
      <c r="E1" s="13" t="s">
        <v>81</v>
      </c>
      <c r="F1" s="13" t="s">
        <v>83</v>
      </c>
      <c r="G1" s="13" t="s">
        <v>84</v>
      </c>
      <c r="H1" s="13" t="s">
        <v>47</v>
      </c>
      <c r="I1" s="13" t="s">
        <v>48</v>
      </c>
      <c r="J1" s="13" t="s">
        <v>49</v>
      </c>
      <c r="K1" s="13" t="s">
        <v>50</v>
      </c>
      <c r="L1" s="13" t="s">
        <v>51</v>
      </c>
      <c r="M1" s="13" t="s">
        <v>52</v>
      </c>
      <c r="N1" s="13" t="s">
        <v>53</v>
      </c>
      <c r="O1" s="13" t="s">
        <v>54</v>
      </c>
      <c r="P1" s="13" t="s">
        <v>55</v>
      </c>
      <c r="Q1" s="13" t="s">
        <v>56</v>
      </c>
      <c r="R1" s="13" t="s">
        <v>57</v>
      </c>
      <c r="S1" s="13" t="s">
        <v>58</v>
      </c>
      <c r="T1" s="13" t="s">
        <v>59</v>
      </c>
      <c r="U1" s="13" t="s">
        <v>60</v>
      </c>
      <c r="V1" s="13" t="s">
        <v>61</v>
      </c>
      <c r="W1" s="13" t="s">
        <v>120</v>
      </c>
      <c r="X1" s="13" t="s">
        <v>62</v>
      </c>
      <c r="Y1" s="13" t="s">
        <v>63</v>
      </c>
      <c r="Z1" s="13" t="s">
        <v>64</v>
      </c>
      <c r="AA1" s="13" t="s">
        <v>65</v>
      </c>
      <c r="AB1" s="13" t="s">
        <v>66</v>
      </c>
      <c r="AC1" s="13" t="s">
        <v>67</v>
      </c>
      <c r="AD1" s="13" t="s">
        <v>68</v>
      </c>
      <c r="AE1" s="13" t="s">
        <v>69</v>
      </c>
      <c r="AF1" s="13" t="s">
        <v>70</v>
      </c>
      <c r="AG1" s="13" t="s">
        <v>71</v>
      </c>
      <c r="AH1" s="13" t="s">
        <v>153</v>
      </c>
    </row>
    <row r="2" spans="1:34" ht="15.75" thickBot="1" x14ac:dyDescent="0.3">
      <c r="A2" s="31" t="s">
        <v>81</v>
      </c>
      <c r="B2" s="32" t="s">
        <v>88</v>
      </c>
      <c r="C2" s="7">
        <v>15</v>
      </c>
      <c r="D2" s="14">
        <v>1</v>
      </c>
      <c r="E2" s="11" t="s">
        <v>89</v>
      </c>
      <c r="F2" s="11" t="s">
        <v>42</v>
      </c>
      <c r="G2" s="11" t="s">
        <v>42</v>
      </c>
      <c r="H2">
        <v>110</v>
      </c>
      <c r="I2">
        <v>150</v>
      </c>
      <c r="J2" s="11">
        <v>170</v>
      </c>
      <c r="K2" s="11">
        <v>110</v>
      </c>
      <c r="L2" s="11">
        <v>160</v>
      </c>
      <c r="M2" s="11">
        <v>190</v>
      </c>
      <c r="N2" s="11">
        <v>140</v>
      </c>
      <c r="O2" s="11">
        <v>140</v>
      </c>
      <c r="P2" s="11">
        <v>140</v>
      </c>
      <c r="Q2" s="11">
        <v>160</v>
      </c>
      <c r="R2" s="11">
        <v>160</v>
      </c>
      <c r="S2" s="11">
        <v>160</v>
      </c>
      <c r="T2" s="11">
        <v>160</v>
      </c>
      <c r="U2" s="11" t="s">
        <v>89</v>
      </c>
      <c r="V2" s="11" t="s">
        <v>104</v>
      </c>
      <c r="W2" s="11" t="s">
        <v>89</v>
      </c>
      <c r="X2" s="11" t="s">
        <v>89</v>
      </c>
      <c r="Y2" s="11" t="s">
        <v>106</v>
      </c>
      <c r="Z2" s="11" t="s">
        <v>89</v>
      </c>
      <c r="AA2" s="11" t="s">
        <v>127</v>
      </c>
      <c r="AB2" s="11" t="s">
        <v>114</v>
      </c>
      <c r="AC2" s="11" t="s">
        <v>89</v>
      </c>
      <c r="AD2" s="11" t="s">
        <v>42</v>
      </c>
      <c r="AE2" s="12" t="s">
        <v>39</v>
      </c>
      <c r="AF2" s="11">
        <v>160</v>
      </c>
      <c r="AG2" s="11">
        <v>160</v>
      </c>
      <c r="AH2" s="12" t="s">
        <v>43</v>
      </c>
    </row>
    <row r="3" spans="1:34" ht="15.75" thickBot="1" x14ac:dyDescent="0.3">
      <c r="A3" s="4" t="s">
        <v>84</v>
      </c>
      <c r="B3" s="4" t="s">
        <v>82</v>
      </c>
      <c r="C3" s="7">
        <v>35</v>
      </c>
      <c r="D3" s="14">
        <v>2</v>
      </c>
      <c r="E3" s="11" t="s">
        <v>90</v>
      </c>
      <c r="F3" s="11" t="s">
        <v>44</v>
      </c>
      <c r="G3" s="11" t="s">
        <v>44</v>
      </c>
      <c r="H3">
        <v>120</v>
      </c>
      <c r="I3" s="11">
        <v>160</v>
      </c>
      <c r="J3" s="11">
        <v>180</v>
      </c>
      <c r="K3" s="11">
        <v>120</v>
      </c>
      <c r="L3" s="11">
        <v>170</v>
      </c>
      <c r="M3" s="11">
        <v>200</v>
      </c>
      <c r="N3" s="11">
        <v>150</v>
      </c>
      <c r="O3" s="11">
        <v>150</v>
      </c>
      <c r="P3" s="11">
        <v>150</v>
      </c>
      <c r="Q3" s="11">
        <v>170</v>
      </c>
      <c r="R3" s="11">
        <v>170</v>
      </c>
      <c r="S3" s="11">
        <v>170</v>
      </c>
      <c r="T3" s="11">
        <v>170</v>
      </c>
      <c r="U3" s="11" t="s">
        <v>90</v>
      </c>
      <c r="V3" s="11" t="s">
        <v>105</v>
      </c>
      <c r="W3" s="11" t="s">
        <v>90</v>
      </c>
      <c r="X3" s="11" t="s">
        <v>90</v>
      </c>
      <c r="Y3" s="11" t="s">
        <v>107</v>
      </c>
      <c r="Z3" s="11" t="s">
        <v>90</v>
      </c>
      <c r="AA3" s="11" t="s">
        <v>128</v>
      </c>
      <c r="AB3" s="11" t="s">
        <v>115</v>
      </c>
      <c r="AC3" s="11" t="s">
        <v>90</v>
      </c>
      <c r="AD3" s="11" t="s">
        <v>44</v>
      </c>
      <c r="AE3" s="12" t="s">
        <v>40</v>
      </c>
      <c r="AF3" s="11">
        <v>170</v>
      </c>
      <c r="AG3" s="11">
        <v>170</v>
      </c>
      <c r="AH3" s="12" t="s">
        <v>42</v>
      </c>
    </row>
    <row r="4" spans="1:34" ht="15.75" thickBot="1" x14ac:dyDescent="0.3">
      <c r="A4" s="4" t="s">
        <v>47</v>
      </c>
      <c r="B4" s="4" t="s">
        <v>31</v>
      </c>
      <c r="C4" s="7">
        <v>35</v>
      </c>
      <c r="D4" s="14">
        <v>3</v>
      </c>
      <c r="E4" s="11" t="s">
        <v>91</v>
      </c>
      <c r="F4" s="11" t="s">
        <v>45</v>
      </c>
      <c r="G4" s="11" t="s">
        <v>45</v>
      </c>
      <c r="H4">
        <v>130</v>
      </c>
      <c r="K4" s="11">
        <v>130</v>
      </c>
      <c r="L4" s="11">
        <v>180</v>
      </c>
      <c r="M4" s="11">
        <v>210</v>
      </c>
      <c r="N4" s="11">
        <v>160</v>
      </c>
      <c r="O4" s="11">
        <v>160</v>
      </c>
      <c r="P4" s="11">
        <v>160</v>
      </c>
      <c r="Q4" s="11">
        <v>180</v>
      </c>
      <c r="R4" s="11">
        <v>180</v>
      </c>
      <c r="S4" s="11">
        <v>180</v>
      </c>
      <c r="T4" s="11">
        <v>180</v>
      </c>
      <c r="U4" s="11" t="s">
        <v>91</v>
      </c>
      <c r="V4" s="11"/>
      <c r="W4" s="11" t="s">
        <v>91</v>
      </c>
      <c r="X4" s="11" t="s">
        <v>91</v>
      </c>
      <c r="Y4" s="11" t="s">
        <v>104</v>
      </c>
      <c r="Z4" s="11" t="s">
        <v>91</v>
      </c>
      <c r="AA4" s="11" t="s">
        <v>111</v>
      </c>
      <c r="AB4" s="11" t="s">
        <v>116</v>
      </c>
      <c r="AC4" s="11" t="s">
        <v>91</v>
      </c>
      <c r="AD4" s="11" t="s">
        <v>45</v>
      </c>
      <c r="AF4" s="11">
        <v>180</v>
      </c>
      <c r="AG4" s="11">
        <v>180</v>
      </c>
      <c r="AH4" t="s">
        <v>44</v>
      </c>
    </row>
    <row r="5" spans="1:34" ht="15.75" thickBot="1" x14ac:dyDescent="0.3">
      <c r="A5" s="4" t="s">
        <v>48</v>
      </c>
      <c r="B5" s="4" t="s">
        <v>32</v>
      </c>
      <c r="C5" s="7">
        <v>40</v>
      </c>
      <c r="D5" s="14">
        <v>4</v>
      </c>
      <c r="E5" s="11" t="s">
        <v>92</v>
      </c>
      <c r="F5" s="11" t="s">
        <v>46</v>
      </c>
      <c r="G5" s="11" t="s">
        <v>46</v>
      </c>
      <c r="H5">
        <v>140</v>
      </c>
      <c r="K5" s="11">
        <v>140</v>
      </c>
      <c r="N5" s="11">
        <v>170</v>
      </c>
      <c r="O5" s="11">
        <v>170</v>
      </c>
      <c r="P5" s="11">
        <v>170</v>
      </c>
      <c r="Q5" s="11">
        <v>190</v>
      </c>
      <c r="R5" s="11">
        <v>190</v>
      </c>
      <c r="S5" s="11">
        <v>190</v>
      </c>
      <c r="T5" s="11">
        <v>190</v>
      </c>
      <c r="U5" s="11" t="s">
        <v>99</v>
      </c>
      <c r="V5" s="11"/>
      <c r="W5" s="11" t="s">
        <v>99</v>
      </c>
      <c r="X5" s="11" t="s">
        <v>99</v>
      </c>
      <c r="Y5" s="11" t="s">
        <v>108</v>
      </c>
      <c r="Z5" s="11" t="s">
        <v>99</v>
      </c>
      <c r="AA5" t="s">
        <v>112</v>
      </c>
      <c r="AC5" s="11" t="s">
        <v>100</v>
      </c>
      <c r="AF5" s="11">
        <v>190</v>
      </c>
      <c r="AG5" s="11">
        <v>190</v>
      </c>
      <c r="AH5" t="s">
        <v>45</v>
      </c>
    </row>
    <row r="6" spans="1:34" ht="15.75" thickBot="1" x14ac:dyDescent="0.3">
      <c r="A6" s="4" t="s">
        <v>49</v>
      </c>
      <c r="B6" s="4" t="s">
        <v>33</v>
      </c>
      <c r="C6" s="7">
        <v>45</v>
      </c>
      <c r="D6" s="14">
        <v>5</v>
      </c>
      <c r="E6" s="14" t="s">
        <v>93</v>
      </c>
      <c r="F6" s="14"/>
      <c r="G6" s="14"/>
      <c r="K6" s="11">
        <v>150</v>
      </c>
      <c r="N6" s="11">
        <v>180</v>
      </c>
      <c r="O6" s="11">
        <v>180</v>
      </c>
      <c r="P6" s="11">
        <v>180</v>
      </c>
      <c r="Q6" s="11">
        <v>200</v>
      </c>
      <c r="R6" s="11">
        <v>200</v>
      </c>
      <c r="S6" s="11">
        <v>200</v>
      </c>
      <c r="T6" s="11"/>
      <c r="U6" s="11" t="s">
        <v>100</v>
      </c>
      <c r="V6" s="11"/>
      <c r="W6" s="11" t="s">
        <v>100</v>
      </c>
      <c r="X6" s="11" t="s">
        <v>100</v>
      </c>
      <c r="Y6" s="11" t="s">
        <v>109</v>
      </c>
      <c r="Z6" s="11" t="s">
        <v>100</v>
      </c>
      <c r="AA6" t="s">
        <v>113</v>
      </c>
      <c r="AC6" s="11" t="s">
        <v>101</v>
      </c>
      <c r="AF6" s="11">
        <v>200</v>
      </c>
      <c r="AG6" s="11">
        <v>200</v>
      </c>
      <c r="AH6" t="s">
        <v>46</v>
      </c>
    </row>
    <row r="7" spans="1:34" ht="15.75" thickBot="1" x14ac:dyDescent="0.3">
      <c r="A7" s="4" t="s">
        <v>50</v>
      </c>
      <c r="B7" s="4" t="s">
        <v>34</v>
      </c>
      <c r="C7" s="7">
        <v>50</v>
      </c>
      <c r="D7" s="14">
        <v>6</v>
      </c>
      <c r="E7" s="14" t="s">
        <v>94</v>
      </c>
      <c r="F7" s="14"/>
      <c r="G7" s="14"/>
      <c r="N7" s="11">
        <v>190</v>
      </c>
      <c r="O7" s="11">
        <v>190</v>
      </c>
      <c r="P7" s="11">
        <v>190</v>
      </c>
      <c r="Q7" s="11">
        <v>210</v>
      </c>
      <c r="R7" s="11">
        <v>210</v>
      </c>
      <c r="S7" s="11">
        <v>210</v>
      </c>
      <c r="T7" s="11"/>
      <c r="U7" s="11" t="s">
        <v>101</v>
      </c>
      <c r="V7" s="11"/>
      <c r="W7" s="11" t="s">
        <v>101</v>
      </c>
      <c r="X7" s="11" t="s">
        <v>101</v>
      </c>
      <c r="Y7" s="11" t="s">
        <v>105</v>
      </c>
      <c r="Z7" s="11" t="s">
        <v>101</v>
      </c>
      <c r="AA7" t="s">
        <v>129</v>
      </c>
      <c r="AC7" s="11" t="s">
        <v>102</v>
      </c>
      <c r="AF7" s="11">
        <v>210</v>
      </c>
      <c r="AG7" s="11">
        <v>210</v>
      </c>
    </row>
    <row r="8" spans="1:34" ht="15.75" thickBot="1" x14ac:dyDescent="0.3">
      <c r="A8" s="4" t="s">
        <v>51</v>
      </c>
      <c r="B8" s="4" t="s">
        <v>35</v>
      </c>
      <c r="C8" s="7">
        <v>60</v>
      </c>
      <c r="D8" s="14">
        <v>7</v>
      </c>
      <c r="E8" s="14" t="s">
        <v>95</v>
      </c>
      <c r="F8" s="14"/>
      <c r="G8" s="14"/>
      <c r="N8" s="11">
        <v>200</v>
      </c>
      <c r="O8" s="11">
        <v>200</v>
      </c>
      <c r="P8" s="11">
        <v>200</v>
      </c>
      <c r="U8" s="11" t="s">
        <v>102</v>
      </c>
      <c r="W8" s="11" t="s">
        <v>102</v>
      </c>
      <c r="X8" s="11" t="s">
        <v>102</v>
      </c>
      <c r="Y8" s="11"/>
      <c r="Z8" s="11" t="s">
        <v>102</v>
      </c>
      <c r="AA8" t="s">
        <v>130</v>
      </c>
      <c r="AF8" s="11">
        <v>220</v>
      </c>
      <c r="AG8" s="11">
        <v>220</v>
      </c>
    </row>
    <row r="9" spans="1:34" ht="19.5" customHeight="1" thickBot="1" x14ac:dyDescent="0.3">
      <c r="A9" s="4" t="s">
        <v>52</v>
      </c>
      <c r="B9" s="4" t="s">
        <v>36</v>
      </c>
      <c r="C9" s="7">
        <v>70</v>
      </c>
      <c r="D9" s="14">
        <v>8</v>
      </c>
      <c r="E9" s="14" t="s">
        <v>96</v>
      </c>
      <c r="F9" s="14"/>
      <c r="G9" s="14"/>
      <c r="N9" s="11">
        <v>210</v>
      </c>
      <c r="O9" s="11">
        <v>210</v>
      </c>
      <c r="P9" s="11">
        <v>210</v>
      </c>
      <c r="U9" s="11" t="s">
        <v>103</v>
      </c>
      <c r="W9" s="11" t="s">
        <v>103</v>
      </c>
      <c r="X9" s="11" t="s">
        <v>103</v>
      </c>
      <c r="Z9" s="11" t="s">
        <v>103</v>
      </c>
    </row>
    <row r="10" spans="1:34" ht="15.75" thickBot="1" x14ac:dyDescent="0.3">
      <c r="A10" s="4" t="s">
        <v>60</v>
      </c>
      <c r="B10" s="4" t="s">
        <v>122</v>
      </c>
      <c r="C10" s="7">
        <v>60</v>
      </c>
      <c r="D10" s="14">
        <v>9</v>
      </c>
      <c r="E10" s="14" t="s">
        <v>97</v>
      </c>
      <c r="F10" s="14"/>
      <c r="G10" s="14"/>
      <c r="W10" s="11"/>
    </row>
    <row r="11" spans="1:34" ht="15.75" thickBot="1" x14ac:dyDescent="0.3">
      <c r="A11" s="4" t="s">
        <v>61</v>
      </c>
      <c r="B11" s="4" t="s">
        <v>121</v>
      </c>
      <c r="C11" s="7">
        <v>45</v>
      </c>
      <c r="D11" s="14">
        <v>10</v>
      </c>
      <c r="E11" s="14"/>
      <c r="F11" s="14"/>
      <c r="G11" s="14"/>
      <c r="W11" s="11"/>
    </row>
    <row r="12" spans="1:34" ht="15.75" thickBot="1" x14ac:dyDescent="0.3">
      <c r="A12" s="4" t="s">
        <v>120</v>
      </c>
      <c r="B12" s="4" t="s">
        <v>119</v>
      </c>
      <c r="C12" s="7">
        <v>45</v>
      </c>
      <c r="D12" s="14">
        <v>11</v>
      </c>
      <c r="E12" s="14"/>
      <c r="F12" s="14"/>
      <c r="G12" s="14"/>
      <c r="Y12" s="11"/>
    </row>
    <row r="13" spans="1:34" ht="15.75" thickBot="1" x14ac:dyDescent="0.3">
      <c r="A13" s="4" t="s">
        <v>62</v>
      </c>
      <c r="B13" s="4" t="s">
        <v>124</v>
      </c>
      <c r="C13" s="7">
        <v>70</v>
      </c>
      <c r="D13" s="14">
        <v>12</v>
      </c>
      <c r="E13" s="14"/>
      <c r="F13" s="14"/>
      <c r="G13" s="14"/>
      <c r="Y13" s="11"/>
    </row>
    <row r="14" spans="1:34" ht="15.75" thickBot="1" x14ac:dyDescent="0.3">
      <c r="A14" s="4" t="s">
        <v>63</v>
      </c>
      <c r="B14" s="4" t="s">
        <v>132</v>
      </c>
      <c r="C14" s="7">
        <v>32</v>
      </c>
      <c r="D14" s="14">
        <v>13</v>
      </c>
      <c r="E14" s="14"/>
      <c r="F14" s="14"/>
      <c r="G14" s="14"/>
      <c r="Y14" s="11"/>
    </row>
    <row r="15" spans="1:34" ht="15.75" thickBot="1" x14ac:dyDescent="0.3">
      <c r="A15" s="4" t="s">
        <v>64</v>
      </c>
      <c r="B15" s="4" t="s">
        <v>133</v>
      </c>
      <c r="C15" s="7">
        <v>45</v>
      </c>
      <c r="D15" s="14">
        <v>14</v>
      </c>
      <c r="E15" s="14"/>
      <c r="F15" s="14"/>
      <c r="G15" s="14"/>
      <c r="Y15" s="11"/>
    </row>
    <row r="16" spans="1:34" ht="15.75" thickBot="1" x14ac:dyDescent="0.3">
      <c r="A16" s="4" t="s">
        <v>65</v>
      </c>
      <c r="B16" s="4" t="s">
        <v>131</v>
      </c>
      <c r="C16" s="7">
        <v>10</v>
      </c>
      <c r="D16" s="14">
        <v>15</v>
      </c>
      <c r="E16" s="14"/>
      <c r="F16" s="14"/>
      <c r="G16" s="14"/>
    </row>
    <row r="17" spans="1:7" ht="15.75" thickBot="1" x14ac:dyDescent="0.3">
      <c r="A17" s="4" t="s">
        <v>66</v>
      </c>
      <c r="B17" s="4" t="s">
        <v>38</v>
      </c>
      <c r="C17" s="7">
        <v>20</v>
      </c>
      <c r="D17" s="14">
        <v>16</v>
      </c>
      <c r="E17" s="14"/>
      <c r="F17" s="14"/>
      <c r="G17" s="14"/>
    </row>
    <row r="18" spans="1:7" ht="15.75" thickBot="1" x14ac:dyDescent="0.3">
      <c r="A18" s="4" t="s">
        <v>67</v>
      </c>
      <c r="B18" s="4" t="s">
        <v>110</v>
      </c>
      <c r="C18" s="7">
        <v>90</v>
      </c>
      <c r="D18" s="14">
        <v>17</v>
      </c>
      <c r="E18" s="14"/>
      <c r="F18" s="14"/>
      <c r="G18" s="14"/>
    </row>
    <row r="19" spans="1:7" ht="15.75" thickBot="1" x14ac:dyDescent="0.3">
      <c r="A19" s="4" t="s">
        <v>69</v>
      </c>
      <c r="B19" s="4" t="s">
        <v>143</v>
      </c>
      <c r="C19" s="7">
        <v>5</v>
      </c>
      <c r="D19" s="14">
        <v>18</v>
      </c>
      <c r="E19" s="14"/>
      <c r="F19" s="14"/>
      <c r="G19" s="14"/>
    </row>
    <row r="20" spans="1:7" ht="15.75" thickBot="1" x14ac:dyDescent="0.3">
      <c r="A20" s="3" t="s">
        <v>153</v>
      </c>
      <c r="B20" s="4" t="s">
        <v>150</v>
      </c>
      <c r="C20" s="7">
        <v>12</v>
      </c>
      <c r="D20" s="14">
        <v>19</v>
      </c>
      <c r="E20" s="14"/>
      <c r="F20" s="14"/>
      <c r="G20" s="14"/>
    </row>
    <row r="21" spans="1:7" x14ac:dyDescent="0.25">
      <c r="D21" s="14">
        <v>20</v>
      </c>
      <c r="E21" s="14"/>
      <c r="F21" s="14"/>
      <c r="G21" s="14"/>
    </row>
    <row r="22" spans="1:7" x14ac:dyDescent="0.25">
      <c r="D22" s="14">
        <v>21</v>
      </c>
      <c r="E22" s="14"/>
      <c r="F22" s="14"/>
      <c r="G22" s="14"/>
    </row>
    <row r="23" spans="1:7" x14ac:dyDescent="0.25">
      <c r="D23" s="14">
        <v>22</v>
      </c>
      <c r="E23" s="14"/>
      <c r="F23" s="14"/>
      <c r="G23" s="14"/>
    </row>
    <row r="24" spans="1:7" x14ac:dyDescent="0.25">
      <c r="D24" s="14">
        <v>23</v>
      </c>
      <c r="E24" s="14"/>
      <c r="F24" s="14"/>
      <c r="G24" s="14"/>
    </row>
    <row r="25" spans="1:7" x14ac:dyDescent="0.25">
      <c r="D25" s="14">
        <v>24</v>
      </c>
      <c r="E25" s="14"/>
      <c r="F25" s="14"/>
      <c r="G25" s="14"/>
    </row>
    <row r="26" spans="1:7" x14ac:dyDescent="0.25">
      <c r="E26" s="14"/>
      <c r="F26" s="14"/>
      <c r="G26" s="14"/>
    </row>
  </sheetData>
  <sheetProtection sheet="1" objects="1" scenarios="1" selectLockedCells="1" selectUnlockedCells="1"/>
  <pageMargins left="0.7" right="0.7" top="0.75" bottom="0.75" header="0.3" footer="0.3"/>
  <pageSetup orientation="portrait" horizontalDpi="4294967293"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vt:i4>
      </vt:variant>
      <vt:variant>
        <vt:lpstr>Benoemde bereiken</vt:lpstr>
      </vt:variant>
      <vt:variant>
        <vt:i4>32</vt:i4>
      </vt:variant>
    </vt:vector>
  </HeadingPairs>
  <TitlesOfParts>
    <vt:vector size="33" baseType="lpstr">
      <vt:lpstr>Bestelformulier</vt:lpstr>
      <vt:lpstr>_MF0010</vt:lpstr>
      <vt:lpstr>_MF0011</vt:lpstr>
      <vt:lpstr>_MF0012</vt:lpstr>
      <vt:lpstr>_MF0020</vt:lpstr>
      <vt:lpstr>_MF0021</vt:lpstr>
      <vt:lpstr>_MF0022</vt:lpstr>
      <vt:lpstr>_MF0030</vt:lpstr>
      <vt:lpstr>_MF0031</vt:lpstr>
      <vt:lpstr>_MF0032</vt:lpstr>
      <vt:lpstr>_MF0040</vt:lpstr>
      <vt:lpstr>_MF0041</vt:lpstr>
      <vt:lpstr>_MF0042</vt:lpstr>
      <vt:lpstr>_MF0050</vt:lpstr>
      <vt:lpstr>_MF0100</vt:lpstr>
      <vt:lpstr>_MF0110</vt:lpstr>
      <vt:lpstr>_MF0111</vt:lpstr>
      <vt:lpstr>_MF0200</vt:lpstr>
      <vt:lpstr>_MF0210</vt:lpstr>
      <vt:lpstr>_MF0211</vt:lpstr>
      <vt:lpstr>_MF0300</vt:lpstr>
      <vt:lpstr>_MF0310</vt:lpstr>
      <vt:lpstr>_MF0400</vt:lpstr>
      <vt:lpstr>_MF0410</vt:lpstr>
      <vt:lpstr>_MF0500</vt:lpstr>
      <vt:lpstr>_MF0600</vt:lpstr>
      <vt:lpstr>_MF0610</vt:lpstr>
      <vt:lpstr>_MF0700</vt:lpstr>
      <vt:lpstr>_TSA0010</vt:lpstr>
      <vt:lpstr>_TSA0011</vt:lpstr>
      <vt:lpstr>_TSA0020</vt:lpstr>
      <vt:lpstr>Aantal</vt:lpstr>
      <vt:lpstr>Artikelnr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 Stenhuijs</dc:creator>
  <cp:lastModifiedBy>Jair Stenhuijs</cp:lastModifiedBy>
  <cp:lastPrinted>2016-02-02T14:56:44Z</cp:lastPrinted>
  <dcterms:created xsi:type="dcterms:W3CDTF">2015-12-15T13:58:46Z</dcterms:created>
  <dcterms:modified xsi:type="dcterms:W3CDTF">2016-03-15T22:29:10Z</dcterms:modified>
</cp:coreProperties>
</file>